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4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<sst xmlns="http://schemas.openxmlformats.org/spreadsheetml/2006/main" count="208" uniqueCount="178">
  <si>
    <t>(подпись)</t>
  </si>
  <si>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</si>
  <si>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</si>
  <si>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</si>
  <si>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</si>
  <si>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Руководитель муниципального учреждения</t>
  </si>
  <si>
    <t>(Ф.И.О)</t>
  </si>
  <si>
    <t>Исполнитель</t>
  </si>
  <si>
    <t>&lt; * &gt; В случае учета специфики деятельности учреждения, форма может быть дополнена необходимыми графами либо часть граф может быть из нее исключена.</t>
  </si>
  <si>
    <t>Таблица 2</t>
  </si>
  <si>
    <t>Таблица 2.1</t>
  </si>
  <si>
    <t>Показатели выплат по расходам 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</si>
  <si>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</si>
  <si>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</si>
  <si>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— 0,00)</t>
  </si>
  <si>
    <t>в соответствии с Федеральным законом от 5 апреля 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</si>
  <si>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</si>
  <si>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</si>
  <si>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</si>
  <si>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</si>
  <si>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1001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</si>
  <si>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</si>
  <si>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</si>
  <si>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2001</t>
  </si>
  <si>
    <t>всего закупки</t>
  </si>
  <si>
    <t>Начальник ПЭО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</si>
  <si>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</si>
  <si>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</si>
  <si>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</si>
  <si>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</si>
  <si>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</si>
  <si>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</si>
  <si>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</si>
  <si>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</si>
  <si>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</si>
  <si>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</si>
  <si>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</si>
  <si>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</si>
  <si>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</si>
  <si>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</si>
  <si>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</si>
  <si>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</si>
  <si>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</si>
  <si>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</si>
  <si>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</si>
  <si>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</si>
  <si>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</si>
  <si>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</si>
  <si>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</si>
  <si>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</si>
  <si>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</si>
  <si>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</si>
  <si>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</si>
  <si>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</si>
  <si>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</si>
  <si>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</si>
  <si>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</si>
  <si>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</si>
  <si>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</si>
  <si>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</si>
  <si>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</si>
  <si>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</si>
  <si>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</si>
  <si>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</si>
  <si>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</si>
  <si>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</si>
  <si>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</si>
  <si>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земельный налог</t>
  </si>
  <si>
    <t>прочие расходы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</si>
  <si>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</si>
  <si>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</si>
  <si>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</si>
  <si>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</si>
  <si>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</si>
  <si>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</si>
  <si>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</si>
  <si>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</si>
  <si>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</si>
  <si>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</si>
  <si>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</si>
  <si>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</si>
  <si>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</si>
  <si>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</si>
  <si>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</si>
  <si>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</si>
  <si>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Главный бухгалтер</t>
  </si>
  <si>
    <t xml:space="preserve">тел. </t>
  </si>
  <si>
    <t>244/222</t>
  </si>
  <si>
    <t>коммунальные рвсходы</t>
  </si>
  <si>
    <t>244/223</t>
  </si>
  <si>
    <t>УТВЕРЖДАЮ</t>
  </si>
  <si>
    <t>М.П.</t>
  </si>
  <si>
    <t>ПЛАН</t>
  </si>
  <si>
    <t xml:space="preserve">от </t>
  </si>
  <si>
    <t>Наименование учреждения</t>
  </si>
  <si>
    <t xml:space="preserve">МБДОУ «детский сад общеразвивающего вида с приоритетным осуществлением художественно-эстетического направления развития детей №18»
города–курорта Кисловодска    
</t>
  </si>
  <si>
    <t>Наименование органа, осуществляющего функции и полномочия учредителя</t>
  </si>
  <si>
    <t>Управление образования администрации города-курорта Кисловодска</t>
  </si>
  <si>
    <t>по ОКПО</t>
  </si>
  <si>
    <t>Адрес фактического местонахождения</t>
  </si>
  <si>
    <t>357700 г. Кисловодск, ул. К.Либкнехта, 26</t>
  </si>
  <si>
    <t>Глава по БК</t>
  </si>
  <si>
    <t>Идентификационный номер налогоплательщика (ИНН)</t>
  </si>
  <si>
    <t>по ОКТМО</t>
  </si>
  <si>
    <t>Код причины постановки на учет (КПП)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</si>
  <si>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</si>
  <si>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</si>
  <si>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ОКВ</t>
  </si>
  <si>
    <t>Единица измерения</t>
  </si>
  <si>
    <t>рубли (с точностью до двух знаков после запятой – 0,00)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</si>
  <si>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</si>
  <si>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</si>
  <si>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</si>
  <si>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</si>
  <si>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</si>
  <si>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</si>
  <si>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</si>
  <si>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</si>
  <si>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</si>
  <si>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</si>
  <si>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</si>
  <si>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</si>
  <si>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</si>
  <si>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</si>
  <si>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</si>
  <si>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</si>
  <si>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</si>
  <si>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</si>
  <si>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</si>
  <si>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</si>
  <si>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</si>
  <si>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</si>
  <si>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</si>
  <si>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</si>
  <si>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</si>
  <si>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</si>
  <si>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</si>
  <si>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</si>
  <si>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</si>
  <si>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</si>
  <si>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</si>
  <si>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</si>
  <si>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</si>
  <si>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</si>
  <si>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</si>
  <si>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</si>
  <si>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</si>
  <si>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</si>
  <si>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</si>
  <si>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</si>
  <si>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</si>
  <si>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</si>
  <si>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</si>
  <si>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</si>
  <si>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</si>
  <si>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</si>
  <si>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</si>
  <si>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</si>
  <si>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</si>
  <si>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</si>
  <si>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</si>
  <si>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</si>
  <si>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</si>
  <si>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</si>
  <si>
    <t>Ю.Б.Бутин</t>
  </si>
  <si>
    <t>Начальник  управления  образования администрации города-курорта Кисловодска</t>
  </si>
  <si>
    <t>2018 года</t>
  </si>
  <si>
    <t>финансово-хозяйственной деятельности муниципального бюджетного учреждения, подведомственного управлению образования администрации города-курорта Кисловодска Ставропольского края, на 2018 год</t>
  </si>
  <si>
    <t>2018</t>
  </si>
  <si>
    <t>на 2018 г. очередной финансовый год</t>
  </si>
  <si>
    <t>на 2019 г. 1-ый год планового периодв</t>
  </si>
  <si>
    <t>на 2020 г. 2-ой год планового периода</t>
  </si>
  <si>
    <t>«_28__»___02__ 2018__ г.</t>
  </si>
  <si>
    <t>28 февраля</t>
  </si>
  <si>
    <t>851/297</t>
  </si>
  <si>
    <t>851/298</t>
  </si>
  <si>
    <t>831/296</t>
  </si>
  <si>
    <t>853/292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</si>
</sst>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29</xdr:row>
      <xdr:rowOff>95250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1157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24</xdr:row>
      <xdr:rowOff>85725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15575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zoomScalePageLayoutView="0" workbookViewId="0" topLeftCell="A4">
      <selection activeCell="H7" sqref="C6:H7"/>
    </sheetView>
  </sheetViews>
  <sheetFormatPr defaultColWidth="11.57421875" defaultRowHeight="12.75"/>
  <cols>
    <col min="1" max="1" width="37.421875" style="1" customWidth="1"/>
    <col min="2" max="2" width="15.8515625" style="1" customWidth="1"/>
    <col min="3" max="3" width="19.7109375" style="1" customWidth="1"/>
    <col min="4" max="4" width="13.00390625" style="1" customWidth="1"/>
    <col min="5" max="5" width="23.8515625" style="1" customWidth="1"/>
    <col min="6" max="16384" width="11.57421875" style="1" customWidth="1"/>
  </cols>
  <sheetData>
    <row r="1" spans="1:5" ht="22.5" customHeight="1">
      <c r="A1" s="37"/>
      <c r="B1" s="37"/>
      <c r="C1" s="77" t="s">
        <v>90</v>
      </c>
      <c r="D1" s="77"/>
      <c r="E1" s="77"/>
    </row>
    <row r="2" spans="1:5" ht="38.25" customHeight="1">
      <c r="A2" s="37"/>
      <c r="B2" s="37"/>
      <c r="C2" s="78" t="s">
        <v>165</v>
      </c>
      <c r="D2" s="78"/>
      <c r="E2" s="78"/>
    </row>
    <row r="3" spans="1:5" ht="18.75">
      <c r="A3" s="37"/>
      <c r="B3" s="37"/>
      <c r="C3" s="40"/>
      <c r="D3" s="40"/>
      <c r="E3" s="40"/>
    </row>
    <row r="4" spans="1:5" ht="23.25" customHeight="1">
      <c r="A4" s="37"/>
      <c r="B4" s="37"/>
      <c r="C4" s="41"/>
      <c r="D4" s="42"/>
      <c r="E4" s="43" t="s">
        <v>164</v>
      </c>
    </row>
    <row r="5" spans="1:5" ht="18.75">
      <c r="A5" s="37"/>
      <c r="B5" s="37"/>
      <c r="C5" s="44" t="s">
        <v>91</v>
      </c>
      <c r="D5" s="45" t="s">
        <v>0</v>
      </c>
      <c r="E5" s="46"/>
    </row>
    <row r="6" spans="1:5" ht="17.25" customHeight="1">
      <c r="A6" s="37"/>
      <c r="B6" s="37"/>
      <c r="C6" s="79" t="s">
        <v>172</v>
      </c>
      <c r="D6" s="79"/>
      <c r="E6" s="79"/>
    </row>
    <row r="7" spans="1:5" ht="18.75">
      <c r="A7" s="37"/>
      <c r="B7" s="37"/>
      <c r="C7" s="37"/>
      <c r="D7" s="37"/>
      <c r="E7" s="37"/>
    </row>
    <row r="8" spans="1:5" ht="18.75">
      <c r="A8" s="37"/>
      <c r="B8" s="37"/>
      <c r="C8" s="37"/>
      <c r="D8" s="37"/>
      <c r="E8" s="37"/>
    </row>
    <row r="9" spans="1:5" ht="17.25" customHeight="1">
      <c r="A9" s="77" t="s">
        <v>92</v>
      </c>
      <c r="B9" s="77"/>
      <c r="C9" s="77"/>
      <c r="D9" s="77"/>
      <c r="E9" s="77"/>
    </row>
    <row r="10" spans="1:5" ht="61.5" customHeight="1">
      <c r="A10" s="77" t="s">
        <v>167</v>
      </c>
      <c r="B10" s="77"/>
      <c r="C10" s="77"/>
      <c r="D10" s="77"/>
      <c r="E10" s="77"/>
    </row>
    <row r="11" spans="1:5" ht="37.5">
      <c r="A11" s="39" t="s">
        <v>93</v>
      </c>
      <c r="B11" s="47" t="s">
        <v>173</v>
      </c>
      <c r="C11" s="37" t="s">
        <v>166</v>
      </c>
      <c r="D11" s="37"/>
      <c r="E11" s="37"/>
    </row>
    <row r="12" spans="1:5" ht="15.75" customHeight="1">
      <c r="A12" s="77"/>
      <c r="B12" s="77"/>
      <c r="C12" s="77"/>
      <c r="D12" s="77"/>
      <c r="E12" s="77"/>
    </row>
    <row r="13" spans="1:5" ht="10.5" customHeight="1">
      <c r="A13" s="38"/>
      <c r="B13" s="38"/>
      <c r="C13" s="37"/>
      <c r="D13" s="37"/>
      <c r="E13" s="48"/>
    </row>
    <row r="14" spans="1:5" ht="78.75" customHeight="1">
      <c r="A14" s="43" t="s">
        <v>94</v>
      </c>
      <c r="B14" s="76" t="s">
        <v>95</v>
      </c>
      <c r="C14" s="76"/>
      <c r="D14" s="76"/>
      <c r="E14" s="76"/>
    </row>
    <row r="15" spans="1:5" ht="58.5" customHeight="1">
      <c r="A15" s="43" t="s">
        <v>96</v>
      </c>
      <c r="B15" s="76" t="s">
        <v>97</v>
      </c>
      <c r="C15" s="76"/>
      <c r="D15" s="49" t="s">
        <v>98</v>
      </c>
      <c r="E15" s="50">
        <v>50234223</v>
      </c>
    </row>
    <row r="16" spans="1:5" ht="37.5">
      <c r="A16" s="43" t="s">
        <v>99</v>
      </c>
      <c r="B16" s="76" t="s">
        <v>100</v>
      </c>
      <c r="C16" s="76"/>
      <c r="D16" s="49" t="s">
        <v>101</v>
      </c>
      <c r="E16" s="51">
        <v>606</v>
      </c>
    </row>
    <row r="17" spans="1:5" ht="56.25">
      <c r="A17" s="43" t="s">
        <v>102</v>
      </c>
      <c r="B17" s="76">
        <v>2628034799</v>
      </c>
      <c r="C17" s="76"/>
      <c r="D17" s="49" t="s">
        <v>103</v>
      </c>
      <c r="E17" s="50">
        <v>7715000</v>
      </c>
    </row>
    <row r="18" spans="1:5" ht="37.5">
      <c r="A18" s="43" t="s">
        <v>104</v>
      </c>
      <c r="B18" s="76">
        <v>262801001</v>
      </c>
      <c r="C18" s="76"/>
      <c r="D18" s="49" t="s">
        <v>105</v>
      </c>
      <c r="E18" s="50"/>
    </row>
    <row r="19" spans="1:5" ht="112.5">
      <c r="A19" s="43" t="s">
        <v>106</v>
      </c>
      <c r="B19" s="76"/>
      <c r="C19" s="76"/>
      <c r="D19" s="49" t="s">
        <v>107</v>
      </c>
      <c r="E19" s="50"/>
    </row>
    <row r="20" spans="1:5" ht="35.25" customHeight="1">
      <c r="A20" s="43" t="s">
        <v>108</v>
      </c>
      <c r="B20" s="76" t="s">
        <v>109</v>
      </c>
      <c r="C20" s="76"/>
      <c r="D20" s="76"/>
      <c r="E20" s="76"/>
    </row>
    <row r="21" ht="18.75"/>
    <row r="22" ht="18.75"/>
    <row r="23" ht="18.75"/>
    <row r="24" ht="18.75"/>
    <row r="25" ht="18.75"/>
    <row r="26" ht="18.75"/>
    <row r="27" ht="18.75"/>
    <row r="28" ht="18.75"/>
    <row r="29" ht="18.75"/>
  </sheetData>
  <sheetProtection selectLockedCells="1" selectUnlockedCells="1"/>
  <mergeCells count="13">
    <mergeCell ref="C1:E1"/>
    <mergeCell ref="C2:E2"/>
    <mergeCell ref="C6:E6"/>
    <mergeCell ref="A9:E9"/>
    <mergeCell ref="A10:E10"/>
    <mergeCell ref="A12:E12"/>
    <mergeCell ref="B20:E20"/>
    <mergeCell ref="B14:E14"/>
    <mergeCell ref="B15:C15"/>
    <mergeCell ref="B16:C16"/>
    <mergeCell ref="B17:C17"/>
    <mergeCell ref="B18:C18"/>
    <mergeCell ref="B19:C19"/>
  </mergeCells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22">
      <selection activeCell="B28" sqref="B28"/>
    </sheetView>
  </sheetViews>
  <sheetFormatPr defaultColWidth="11.57421875" defaultRowHeight="12.75"/>
  <cols>
    <col min="1" max="1" width="82.57421875" style="46" customWidth="1"/>
    <col min="2" max="2" width="17.8515625" style="46" customWidth="1"/>
    <col min="3" max="16384" width="11.57421875" style="46" customWidth="1"/>
  </cols>
  <sheetData>
    <row r="1" spans="1:2" ht="18">
      <c r="A1" s="82" t="s">
        <v>110</v>
      </c>
      <c r="B1" s="82"/>
    </row>
    <row r="2" spans="1:2" ht="18">
      <c r="A2" s="83"/>
      <c r="B2" s="83"/>
    </row>
    <row r="3" spans="1:2" ht="58.5" customHeight="1">
      <c r="A3" s="76" t="s">
        <v>111</v>
      </c>
      <c r="B3" s="76"/>
    </row>
    <row r="4" spans="1:2" ht="51" customHeight="1">
      <c r="A4" s="84" t="s">
        <v>112</v>
      </c>
      <c r="B4" s="84"/>
    </row>
    <row r="5" spans="1:2" ht="18" customHeight="1">
      <c r="A5" s="84"/>
      <c r="B5" s="84"/>
    </row>
    <row r="6" spans="1:2" ht="18" hidden="1">
      <c r="A6" s="84"/>
      <c r="B6" s="84"/>
    </row>
    <row r="7" spans="1:2" ht="19.5" customHeight="1" hidden="1">
      <c r="A7" s="52"/>
      <c r="B7" s="52"/>
    </row>
    <row r="8" spans="1:2" ht="18" customHeight="1" hidden="1">
      <c r="A8" s="52"/>
      <c r="B8" s="52"/>
    </row>
    <row r="9" spans="1:2" ht="18" hidden="1">
      <c r="A9" s="52"/>
      <c r="B9" s="52"/>
    </row>
    <row r="10" spans="1:2" ht="18" hidden="1">
      <c r="A10" s="80"/>
      <c r="B10" s="80"/>
    </row>
    <row r="11" spans="1:2" ht="56.25" customHeight="1">
      <c r="A11" s="76" t="s">
        <v>113</v>
      </c>
      <c r="B11" s="76"/>
    </row>
    <row r="12" spans="1:2" ht="42.75" customHeight="1">
      <c r="A12" s="81" t="s">
        <v>114</v>
      </c>
      <c r="B12" s="81"/>
    </row>
    <row r="13" spans="1:2" ht="18" hidden="1">
      <c r="A13" s="76"/>
      <c r="B13" s="76"/>
    </row>
    <row r="14" spans="1:2" ht="23.25" customHeight="1">
      <c r="A14" s="81" t="s">
        <v>115</v>
      </c>
      <c r="B14" s="81"/>
    </row>
    <row r="15" spans="1:2" ht="75" customHeight="1">
      <c r="A15" s="76" t="s">
        <v>116</v>
      </c>
      <c r="B15" s="76"/>
    </row>
    <row r="16" spans="1:2" ht="24.75" customHeight="1">
      <c r="A16" s="53" t="s">
        <v>117</v>
      </c>
      <c r="B16" s="54">
        <v>368000</v>
      </c>
    </row>
    <row r="17" spans="1:2" ht="18">
      <c r="A17" s="55" t="s">
        <v>118</v>
      </c>
      <c r="B17" s="54">
        <v>208000</v>
      </c>
    </row>
    <row r="18" spans="1:2" ht="18">
      <c r="A18" s="55" t="s">
        <v>119</v>
      </c>
      <c r="B18" s="54"/>
    </row>
    <row r="19" spans="1:2" ht="18">
      <c r="A19" s="56" t="s">
        <v>120</v>
      </c>
      <c r="B19" s="54">
        <v>160000</v>
      </c>
    </row>
    <row r="20" spans="1:2" ht="18.75" customHeight="1">
      <c r="A20" s="53" t="s">
        <v>121</v>
      </c>
      <c r="B20" s="54">
        <v>64000</v>
      </c>
    </row>
    <row r="21" spans="1:2" ht="18">
      <c r="A21" s="55" t="s">
        <v>122</v>
      </c>
      <c r="B21" s="54">
        <v>1871931.6</v>
      </c>
    </row>
    <row r="22" spans="1:2" ht="18">
      <c r="A22" s="55" t="s">
        <v>123</v>
      </c>
      <c r="B22" s="54">
        <v>64000</v>
      </c>
    </row>
    <row r="23" spans="1:2" ht="23.25" customHeight="1">
      <c r="A23" s="57"/>
      <c r="B23" s="54"/>
    </row>
    <row r="24" spans="1:2" ht="33" customHeight="1">
      <c r="A24" s="53" t="s">
        <v>124</v>
      </c>
      <c r="B24" s="58">
        <f>SUM(B16:B23)</f>
        <v>2735931.6</v>
      </c>
    </row>
    <row r="25" spans="1:2" ht="25.5" customHeight="1" thickBot="1">
      <c r="A25" s="59"/>
      <c r="B25" s="60"/>
    </row>
    <row r="26" spans="1:2" ht="36">
      <c r="A26" s="61" t="s">
        <v>125</v>
      </c>
      <c r="B26" s="62">
        <v>3898918.5</v>
      </c>
    </row>
    <row r="27" spans="1:2" ht="36">
      <c r="A27" s="63" t="s">
        <v>126</v>
      </c>
      <c r="B27" s="64">
        <v>5741692.75</v>
      </c>
    </row>
    <row r="28" spans="1:2" ht="36">
      <c r="A28" s="63" t="s">
        <v>127</v>
      </c>
      <c r="B28" s="64"/>
    </row>
    <row r="29" spans="1:2" ht="39.75" customHeight="1">
      <c r="A29" s="63" t="s">
        <v>128</v>
      </c>
      <c r="B29" s="65"/>
    </row>
    <row r="30" spans="1:2" ht="54">
      <c r="A30" s="63" t="s">
        <v>129</v>
      </c>
      <c r="B30" s="64">
        <v>1842774.25</v>
      </c>
    </row>
    <row r="31" spans="1:2" ht="36" thickBot="1">
      <c r="A31" s="66" t="s">
        <v>130</v>
      </c>
      <c r="B31" s="67"/>
    </row>
    <row r="32" spans="1:2" ht="18">
      <c r="A32" s="68"/>
      <c r="B32" s="69"/>
    </row>
    <row r="33" spans="1:2" ht="18">
      <c r="A33" s="68"/>
      <c r="B33" s="69"/>
    </row>
    <row r="34" ht="18">
      <c r="A34" s="43"/>
    </row>
    <row r="35" ht="18">
      <c r="A35" s="43"/>
    </row>
    <row r="36" ht="18">
      <c r="A36" s="43"/>
    </row>
    <row r="37" ht="18">
      <c r="A37" s="43"/>
    </row>
    <row r="38" ht="18">
      <c r="A38" s="43"/>
    </row>
    <row r="39" ht="18">
      <c r="A39" s="43"/>
    </row>
    <row r="40" ht="18">
      <c r="A40" s="43"/>
    </row>
    <row r="41" ht="18">
      <c r="A41" s="43"/>
    </row>
    <row r="42" ht="18">
      <c r="A42" s="43"/>
    </row>
    <row r="43" ht="18">
      <c r="A43" s="43"/>
    </row>
    <row r="44" ht="18">
      <c r="A44" s="43"/>
    </row>
    <row r="45" ht="18">
      <c r="A45" s="43"/>
    </row>
    <row r="46" ht="18">
      <c r="A46" s="43"/>
    </row>
    <row r="47" ht="18">
      <c r="A47" s="43"/>
    </row>
    <row r="48" ht="18">
      <c r="A48" s="43"/>
    </row>
    <row r="49" ht="18">
      <c r="A49" s="43"/>
    </row>
    <row r="50" ht="18">
      <c r="A50" s="43"/>
    </row>
    <row r="51" ht="18">
      <c r="A51" s="43"/>
    </row>
    <row r="52" ht="18">
      <c r="A52" s="43"/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5">
      <selection activeCell="E21" sqref="E21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">
      <c r="E1" s="10" t="s">
        <v>131</v>
      </c>
    </row>
    <row r="2" spans="1:5" ht="37.5" customHeight="1">
      <c r="A2" s="77" t="s">
        <v>132</v>
      </c>
      <c r="B2" s="77"/>
      <c r="C2" s="77"/>
      <c r="D2" s="77"/>
      <c r="E2" s="77"/>
    </row>
    <row r="3" spans="4:5" ht="18">
      <c r="D3" s="70"/>
      <c r="E3" s="70"/>
    </row>
    <row r="4" spans="1:5" s="70" customFormat="1" ht="76.5" customHeight="1">
      <c r="A4" s="50" t="s">
        <v>133</v>
      </c>
      <c r="B4" s="86" t="s">
        <v>1</v>
      </c>
      <c r="C4" s="87"/>
      <c r="D4" s="88"/>
      <c r="E4" s="50" t="s">
        <v>134</v>
      </c>
    </row>
    <row r="5" spans="1:5" ht="18">
      <c r="A5" s="71">
        <v>1</v>
      </c>
      <c r="B5" s="89">
        <v>2</v>
      </c>
      <c r="C5" s="89"/>
      <c r="D5" s="89"/>
      <c r="E5" s="71">
        <v>3</v>
      </c>
    </row>
    <row r="6" spans="1:5" ht="17.25" customHeight="1">
      <c r="A6" s="72">
        <v>1</v>
      </c>
      <c r="B6" s="85" t="s">
        <v>135</v>
      </c>
      <c r="C6" s="85"/>
      <c r="D6" s="85"/>
      <c r="E6" s="74"/>
    </row>
    <row r="7" spans="1:5" ht="17.25" customHeight="1">
      <c r="A7" s="72" t="s">
        <v>136</v>
      </c>
      <c r="B7" s="73"/>
      <c r="C7" s="85" t="s">
        <v>137</v>
      </c>
      <c r="D7" s="85"/>
      <c r="E7" s="74"/>
    </row>
    <row r="8" spans="1:5" ht="36">
      <c r="A8" s="72" t="s">
        <v>138</v>
      </c>
      <c r="B8" s="73"/>
      <c r="C8" s="73"/>
      <c r="D8" s="57" t="s">
        <v>139</v>
      </c>
      <c r="E8" s="74"/>
    </row>
    <row r="9" spans="1:5" ht="17.25" customHeight="1">
      <c r="A9" s="72" t="s">
        <v>140</v>
      </c>
      <c r="B9" s="73"/>
      <c r="C9" s="85" t="s">
        <v>141</v>
      </c>
      <c r="D9" s="85"/>
      <c r="E9" s="74"/>
    </row>
    <row r="10" spans="1:5" ht="39.75" customHeight="1">
      <c r="A10" s="72" t="s">
        <v>142</v>
      </c>
      <c r="B10" s="73"/>
      <c r="C10" s="73"/>
      <c r="D10" s="57" t="s">
        <v>143</v>
      </c>
      <c r="E10" s="74"/>
    </row>
    <row r="11" spans="1:5" ht="17.25" customHeight="1">
      <c r="A11" s="72">
        <v>2</v>
      </c>
      <c r="B11" s="85" t="s">
        <v>144</v>
      </c>
      <c r="C11" s="85"/>
      <c r="D11" s="85"/>
      <c r="E11" s="74"/>
    </row>
    <row r="12" spans="1:5" ht="35.25" customHeight="1">
      <c r="A12" s="72" t="s">
        <v>145</v>
      </c>
      <c r="B12" s="73"/>
      <c r="C12" s="85" t="s">
        <v>146</v>
      </c>
      <c r="D12" s="85"/>
      <c r="E12" s="74"/>
    </row>
    <row r="13" spans="1:5" ht="36" customHeight="1">
      <c r="A13" s="72" t="s">
        <v>147</v>
      </c>
      <c r="B13" s="73"/>
      <c r="C13" s="73"/>
      <c r="D13" s="57" t="s">
        <v>148</v>
      </c>
      <c r="E13" s="74"/>
    </row>
    <row r="14" spans="1:5" ht="54">
      <c r="A14" s="72" t="s">
        <v>149</v>
      </c>
      <c r="B14" s="73"/>
      <c r="C14" s="73"/>
      <c r="D14" s="57" t="s">
        <v>150</v>
      </c>
      <c r="E14" s="74"/>
    </row>
    <row r="15" spans="1:5" ht="17.25" customHeight="1">
      <c r="A15" s="72" t="s">
        <v>151</v>
      </c>
      <c r="B15" s="73"/>
      <c r="C15" s="85" t="s">
        <v>152</v>
      </c>
      <c r="D15" s="85"/>
      <c r="E15" s="74"/>
    </row>
    <row r="16" spans="1:4" ht="17.25" customHeight="1">
      <c r="A16" s="72" t="s">
        <v>153</v>
      </c>
      <c r="B16" s="73"/>
      <c r="C16" s="85" t="s">
        <v>154</v>
      </c>
      <c r="D16" s="85"/>
    </row>
    <row r="17" spans="1:5" ht="18.75" customHeight="1">
      <c r="A17" s="72" t="s">
        <v>155</v>
      </c>
      <c r="B17" s="73"/>
      <c r="C17" s="85" t="s">
        <v>156</v>
      </c>
      <c r="D17" s="85"/>
      <c r="E17" s="74">
        <v>8249.03</v>
      </c>
    </row>
    <row r="18" spans="1:5" ht="17.25" customHeight="1">
      <c r="A18" s="72">
        <v>3</v>
      </c>
      <c r="B18" s="85" t="s">
        <v>157</v>
      </c>
      <c r="C18" s="85"/>
      <c r="D18" s="85"/>
      <c r="E18" s="74"/>
    </row>
    <row r="19" spans="1:5" ht="17.25" customHeight="1">
      <c r="A19" s="72" t="s">
        <v>158</v>
      </c>
      <c r="B19" s="73"/>
      <c r="C19" s="85" t="s">
        <v>159</v>
      </c>
      <c r="D19" s="85"/>
      <c r="E19" s="74"/>
    </row>
    <row r="20" spans="1:5" ht="17.25" customHeight="1">
      <c r="A20" s="72" t="s">
        <v>160</v>
      </c>
      <c r="B20" s="73"/>
      <c r="C20" s="85" t="s">
        <v>161</v>
      </c>
      <c r="D20" s="85"/>
      <c r="E20" s="74">
        <v>847732.74</v>
      </c>
    </row>
    <row r="21" spans="1:5" ht="39" customHeight="1">
      <c r="A21" s="72" t="s">
        <v>162</v>
      </c>
      <c r="B21" s="73"/>
      <c r="C21" s="75"/>
      <c r="D21" s="73" t="s">
        <v>163</v>
      </c>
      <c r="E21" s="74"/>
    </row>
  </sheetData>
  <sheetProtection selectLockedCells="1" selectUnlockedCells="1"/>
  <mergeCells count="14">
    <mergeCell ref="A2:E2"/>
    <mergeCell ref="B4:D4"/>
    <mergeCell ref="B5:D5"/>
    <mergeCell ref="B6:D6"/>
    <mergeCell ref="C7:D7"/>
    <mergeCell ref="C9:D9"/>
    <mergeCell ref="C19:D19"/>
    <mergeCell ref="C20:D20"/>
    <mergeCell ref="B11:D11"/>
    <mergeCell ref="C12:D12"/>
    <mergeCell ref="C15:D15"/>
    <mergeCell ref="C16:D16"/>
    <mergeCell ref="C17:D17"/>
    <mergeCell ref="B18:D18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SheetLayoutView="100" zoomScalePageLayoutView="0" workbookViewId="0" topLeftCell="A1">
      <pane ySplit="7" topLeftCell="A29" activePane="bottomLeft" state="frozen"/>
      <selection pane="topLeft" activeCell="A1" sqref="A1"/>
      <selection pane="bottomLeft" activeCell="C32" sqref="C32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16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10" t="s">
        <v>9</v>
      </c>
    </row>
    <row r="2" spans="1:10" s="1" customFormat="1" ht="18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</row>
    <row r="3" spans="5:10" s="1" customFormat="1" ht="18">
      <c r="E3" s="9"/>
      <c r="F3" s="9"/>
      <c r="G3" s="9"/>
      <c r="H3" s="9"/>
      <c r="I3" s="9"/>
      <c r="J3" s="9"/>
    </row>
    <row r="4" spans="1:10" s="29" customFormat="1" ht="19.5" customHeight="1">
      <c r="A4" s="91" t="s">
        <v>1</v>
      </c>
      <c r="B4" s="91" t="s">
        <v>12</v>
      </c>
      <c r="C4" s="91" t="s">
        <v>63</v>
      </c>
      <c r="D4" s="90" t="s">
        <v>27</v>
      </c>
      <c r="E4" s="90"/>
      <c r="F4" s="90"/>
      <c r="G4" s="90"/>
      <c r="H4" s="90"/>
      <c r="I4" s="90"/>
      <c r="J4" s="90"/>
    </row>
    <row r="5" spans="1:10" s="29" customFormat="1" ht="19.5" customHeight="1">
      <c r="A5" s="96"/>
      <c r="B5" s="96"/>
      <c r="C5" s="96"/>
      <c r="D5" s="91" t="s">
        <v>28</v>
      </c>
      <c r="E5" s="93" t="s">
        <v>2</v>
      </c>
      <c r="F5" s="94"/>
      <c r="G5" s="94"/>
      <c r="H5" s="94"/>
      <c r="I5" s="94"/>
      <c r="J5" s="95"/>
    </row>
    <row r="6" spans="1:10" s="29" customFormat="1" ht="94.5" customHeight="1">
      <c r="A6" s="92"/>
      <c r="B6" s="92"/>
      <c r="C6" s="92"/>
      <c r="D6" s="92"/>
      <c r="E6" s="28" t="s">
        <v>29</v>
      </c>
      <c r="F6" s="28" t="s">
        <v>36</v>
      </c>
      <c r="G6" s="28" t="s">
        <v>35</v>
      </c>
      <c r="H6" s="28" t="s">
        <v>30</v>
      </c>
      <c r="I6" s="28" t="s">
        <v>32</v>
      </c>
      <c r="J6" s="28" t="s">
        <v>31</v>
      </c>
    </row>
    <row r="7" spans="1:10" ht="15">
      <c r="A7" s="3">
        <v>1</v>
      </c>
      <c r="B7" s="14">
        <v>2</v>
      </c>
      <c r="C7" s="3">
        <v>3</v>
      </c>
      <c r="D7" s="14">
        <v>4</v>
      </c>
      <c r="E7" s="3">
        <v>5</v>
      </c>
      <c r="F7" s="3">
        <v>6</v>
      </c>
      <c r="G7" s="3">
        <v>7</v>
      </c>
      <c r="H7" s="14">
        <v>8</v>
      </c>
      <c r="I7" s="3">
        <v>9</v>
      </c>
      <c r="J7" s="14">
        <v>10</v>
      </c>
    </row>
    <row r="8" spans="1:12" s="4" customFormat="1" ht="34.5" customHeight="1">
      <c r="A8" s="26" t="s">
        <v>26</v>
      </c>
      <c r="B8" s="21">
        <v>100</v>
      </c>
      <c r="C8" s="31"/>
      <c r="D8" s="35">
        <f>SUM(D9:D16)</f>
        <v>13953956.6</v>
      </c>
      <c r="E8" s="35">
        <f aca="true" t="shared" si="0" ref="E8:J8">SUM(E9:E16)</f>
        <v>4610010</v>
      </c>
      <c r="F8" s="35">
        <f t="shared" si="0"/>
        <v>4450130</v>
      </c>
      <c r="G8" s="35">
        <f t="shared" si="0"/>
        <v>1977655</v>
      </c>
      <c r="H8" s="35">
        <f t="shared" si="0"/>
        <v>864000</v>
      </c>
      <c r="I8" s="35">
        <f t="shared" si="0"/>
        <v>180230</v>
      </c>
      <c r="J8" s="35">
        <f t="shared" si="0"/>
        <v>1871931.6</v>
      </c>
      <c r="L8" s="20"/>
    </row>
    <row r="9" spans="1:10" ht="15">
      <c r="A9" s="23" t="s">
        <v>2</v>
      </c>
      <c r="B9" s="14"/>
      <c r="C9" s="32"/>
      <c r="D9" s="35"/>
      <c r="E9" s="36"/>
      <c r="F9" s="36"/>
      <c r="G9" s="36"/>
      <c r="H9" s="36"/>
      <c r="I9" s="36"/>
      <c r="J9" s="36"/>
    </row>
    <row r="10" spans="1:12" ht="34.5" customHeight="1">
      <c r="A10" s="23" t="s">
        <v>33</v>
      </c>
      <c r="B10" s="14">
        <v>110</v>
      </c>
      <c r="C10" s="32"/>
      <c r="D10" s="36">
        <f aca="true" t="shared" si="1" ref="D10:D16">SUM(E10:J10)</f>
        <v>0</v>
      </c>
      <c r="E10" s="36"/>
      <c r="F10" s="36"/>
      <c r="G10" s="36"/>
      <c r="H10" s="36"/>
      <c r="I10" s="36"/>
      <c r="J10" s="36"/>
      <c r="L10" s="17"/>
    </row>
    <row r="11" spans="1:12" ht="34.5" customHeight="1">
      <c r="A11" s="24" t="s">
        <v>34</v>
      </c>
      <c r="B11" s="25">
        <v>120</v>
      </c>
      <c r="C11" s="32"/>
      <c r="D11" s="36">
        <f t="shared" si="1"/>
        <v>11976301.6</v>
      </c>
      <c r="E11" s="36">
        <v>4610010</v>
      </c>
      <c r="F11" s="36">
        <v>4450130</v>
      </c>
      <c r="G11" s="36"/>
      <c r="H11" s="36">
        <v>864000</v>
      </c>
      <c r="I11" s="36">
        <v>180230</v>
      </c>
      <c r="J11" s="36">
        <v>1871931.6</v>
      </c>
      <c r="L11" s="17"/>
    </row>
    <row r="12" spans="1:10" ht="39" customHeight="1">
      <c r="A12" s="23" t="s">
        <v>37</v>
      </c>
      <c r="B12" s="14">
        <v>130</v>
      </c>
      <c r="C12" s="32"/>
      <c r="D12" s="36">
        <f t="shared" si="1"/>
        <v>0</v>
      </c>
      <c r="E12" s="36"/>
      <c r="F12" s="36"/>
      <c r="G12" s="36"/>
      <c r="H12" s="36"/>
      <c r="I12" s="36"/>
      <c r="J12" s="36"/>
    </row>
    <row r="13" spans="1:10" ht="78" customHeight="1">
      <c r="A13" s="24" t="s">
        <v>38</v>
      </c>
      <c r="B13" s="14">
        <v>140</v>
      </c>
      <c r="C13" s="32"/>
      <c r="D13" s="36">
        <f t="shared" si="1"/>
        <v>0</v>
      </c>
      <c r="E13" s="36"/>
      <c r="F13" s="36"/>
      <c r="G13" s="36"/>
      <c r="H13" s="36"/>
      <c r="I13" s="36"/>
      <c r="J13" s="36"/>
    </row>
    <row r="14" spans="1:10" ht="34.5" customHeight="1">
      <c r="A14" s="24" t="s">
        <v>39</v>
      </c>
      <c r="B14" s="14">
        <v>150</v>
      </c>
      <c r="C14" s="32"/>
      <c r="D14" s="36">
        <f t="shared" si="1"/>
        <v>1977655</v>
      </c>
      <c r="E14" s="36"/>
      <c r="F14" s="36"/>
      <c r="G14" s="36">
        <v>1977655</v>
      </c>
      <c r="H14" s="36"/>
      <c r="I14" s="36"/>
      <c r="J14" s="36"/>
    </row>
    <row r="15" spans="1:10" ht="34.5" customHeight="1">
      <c r="A15" s="24" t="s">
        <v>40</v>
      </c>
      <c r="B15" s="14">
        <v>160</v>
      </c>
      <c r="C15" s="32"/>
      <c r="D15" s="36">
        <f t="shared" si="1"/>
        <v>0</v>
      </c>
      <c r="E15" s="36"/>
      <c r="F15" s="36"/>
      <c r="G15" s="36"/>
      <c r="H15" s="36"/>
      <c r="I15" s="36"/>
      <c r="J15" s="36"/>
    </row>
    <row r="16" spans="1:10" ht="34.5" customHeight="1">
      <c r="A16" s="24" t="s">
        <v>41</v>
      </c>
      <c r="B16" s="14">
        <v>180</v>
      </c>
      <c r="C16" s="32"/>
      <c r="D16" s="36">
        <f t="shared" si="1"/>
        <v>0</v>
      </c>
      <c r="E16" s="36"/>
      <c r="F16" s="36"/>
      <c r="G16" s="36"/>
      <c r="H16" s="36"/>
      <c r="I16" s="36"/>
      <c r="J16" s="36"/>
    </row>
    <row r="17" spans="1:10" s="4" customFormat="1" ht="34.5" customHeight="1">
      <c r="A17" s="27" t="s">
        <v>42</v>
      </c>
      <c r="B17" s="21">
        <v>200</v>
      </c>
      <c r="C17" s="31"/>
      <c r="D17" s="35">
        <f>SUM(D19+D24+D27+D33+D35+D38)</f>
        <v>14016927.25</v>
      </c>
      <c r="E17" s="35">
        <f aca="true" t="shared" si="2" ref="E17:J17">SUM(E19+E24+E27+E33+E35+E38)</f>
        <v>4660010</v>
      </c>
      <c r="F17" s="35">
        <f t="shared" si="2"/>
        <v>4450130</v>
      </c>
      <c r="G17" s="35">
        <f t="shared" si="2"/>
        <v>1977655</v>
      </c>
      <c r="H17" s="35">
        <f t="shared" si="2"/>
        <v>872941.13</v>
      </c>
      <c r="I17" s="35">
        <f t="shared" si="2"/>
        <v>180230</v>
      </c>
      <c r="J17" s="35">
        <f t="shared" si="2"/>
        <v>1875961.12</v>
      </c>
    </row>
    <row r="18" spans="1:10" ht="15.75" customHeight="1">
      <c r="A18" s="24" t="s">
        <v>2</v>
      </c>
      <c r="B18" s="14"/>
      <c r="C18" s="32"/>
      <c r="D18" s="36"/>
      <c r="E18" s="36"/>
      <c r="F18" s="36"/>
      <c r="G18" s="36"/>
      <c r="H18" s="36"/>
      <c r="I18" s="36"/>
      <c r="J18" s="36"/>
    </row>
    <row r="19" spans="1:10" ht="34.5" customHeight="1">
      <c r="A19" s="24" t="s">
        <v>44</v>
      </c>
      <c r="B19" s="14">
        <v>210</v>
      </c>
      <c r="C19" s="32"/>
      <c r="D19" s="36">
        <f>SUM(D21:D23)</f>
        <v>7742298</v>
      </c>
      <c r="E19" s="36">
        <f aca="true" t="shared" si="3" ref="E19:J19">SUM(E21:E23)</f>
        <v>2884450</v>
      </c>
      <c r="F19" s="36">
        <f t="shared" si="3"/>
        <v>4422980</v>
      </c>
      <c r="G19" s="36">
        <f t="shared" si="3"/>
        <v>0</v>
      </c>
      <c r="H19" s="36">
        <f t="shared" si="3"/>
        <v>434868</v>
      </c>
      <c r="I19" s="36">
        <f t="shared" si="3"/>
        <v>0</v>
      </c>
      <c r="J19" s="36">
        <f t="shared" si="3"/>
        <v>0</v>
      </c>
    </row>
    <row r="20" spans="1:10" ht="15.75" customHeight="1">
      <c r="A20" s="24" t="s">
        <v>4</v>
      </c>
      <c r="B20" s="14"/>
      <c r="C20" s="32"/>
      <c r="D20" s="36"/>
      <c r="E20" s="36"/>
      <c r="F20" s="36"/>
      <c r="G20" s="36"/>
      <c r="H20" s="36"/>
      <c r="I20" s="36"/>
      <c r="J20" s="36"/>
    </row>
    <row r="21" spans="1:10" ht="34.5" customHeight="1">
      <c r="A21" s="24" t="s">
        <v>57</v>
      </c>
      <c r="B21" s="91">
        <v>211</v>
      </c>
      <c r="C21" s="32" t="s">
        <v>59</v>
      </c>
      <c r="D21" s="36">
        <f>SUM(E21:J21)</f>
        <v>5945690</v>
      </c>
      <c r="E21" s="36">
        <v>2214630</v>
      </c>
      <c r="F21" s="36">
        <v>3397060</v>
      </c>
      <c r="G21" s="36"/>
      <c r="H21" s="36">
        <v>334000</v>
      </c>
      <c r="I21" s="36"/>
      <c r="J21" s="36"/>
    </row>
    <row r="22" spans="1:10" ht="34.5" customHeight="1">
      <c r="A22" s="24" t="s">
        <v>58</v>
      </c>
      <c r="B22" s="96"/>
      <c r="C22" s="32" t="s">
        <v>62</v>
      </c>
      <c r="D22" s="36">
        <f>SUM(E22:J22)</f>
        <v>1000</v>
      </c>
      <c r="E22" s="36">
        <v>1000</v>
      </c>
      <c r="F22" s="36"/>
      <c r="G22" s="36"/>
      <c r="H22" s="36"/>
      <c r="I22" s="36"/>
      <c r="J22" s="36"/>
    </row>
    <row r="23" spans="1:10" ht="34.5" customHeight="1">
      <c r="A23" s="24" t="s">
        <v>61</v>
      </c>
      <c r="B23" s="92"/>
      <c r="C23" s="32" t="s">
        <v>60</v>
      </c>
      <c r="D23" s="36">
        <f>SUM(E23:J23)</f>
        <v>1795608</v>
      </c>
      <c r="E23" s="36">
        <v>668820</v>
      </c>
      <c r="F23" s="36">
        <v>1025920</v>
      </c>
      <c r="G23" s="36"/>
      <c r="H23" s="36">
        <v>100868</v>
      </c>
      <c r="I23" s="36"/>
      <c r="J23" s="36"/>
    </row>
    <row r="24" spans="1:10" ht="34.5" customHeight="1">
      <c r="A24" s="24" t="s">
        <v>43</v>
      </c>
      <c r="B24" s="14">
        <v>220</v>
      </c>
      <c r="C24" s="32"/>
      <c r="D24" s="36">
        <f>SUM(D26)</f>
        <v>0</v>
      </c>
      <c r="E24" s="36">
        <f aca="true" t="shared" si="4" ref="E24:J24">SUM(E26)</f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</row>
    <row r="25" spans="1:10" ht="15.75" customHeight="1">
      <c r="A25" s="24" t="s">
        <v>4</v>
      </c>
      <c r="B25" s="14"/>
      <c r="C25" s="32"/>
      <c r="D25" s="36"/>
      <c r="E25" s="36"/>
      <c r="F25" s="36"/>
      <c r="G25" s="36"/>
      <c r="H25" s="36"/>
      <c r="I25" s="36"/>
      <c r="J25" s="36"/>
    </row>
    <row r="26" spans="1:10" ht="34.5" customHeight="1">
      <c r="A26" s="24" t="s">
        <v>64</v>
      </c>
      <c r="B26" s="14"/>
      <c r="C26" s="32" t="s">
        <v>65</v>
      </c>
      <c r="D26" s="36">
        <f>SUM(E26:J26)</f>
        <v>0</v>
      </c>
      <c r="E26" s="36"/>
      <c r="F26" s="36"/>
      <c r="G26" s="36"/>
      <c r="H26" s="36"/>
      <c r="I26" s="36"/>
      <c r="J26" s="36"/>
    </row>
    <row r="27" spans="1:10" ht="34.5" customHeight="1">
      <c r="A27" s="24" t="s">
        <v>45</v>
      </c>
      <c r="B27" s="14">
        <v>230</v>
      </c>
      <c r="C27" s="32"/>
      <c r="D27" s="36">
        <f>SUM(D29:D32)</f>
        <v>307951.25</v>
      </c>
      <c r="E27" s="36">
        <f aca="true" t="shared" si="5" ref="E27:J27">SUM(E29:E32)</f>
        <v>297951.25</v>
      </c>
      <c r="F27" s="36">
        <f t="shared" si="5"/>
        <v>0</v>
      </c>
      <c r="G27" s="36">
        <f t="shared" si="5"/>
        <v>0</v>
      </c>
      <c r="H27" s="36">
        <f t="shared" si="5"/>
        <v>10000</v>
      </c>
      <c r="I27" s="36">
        <f t="shared" si="5"/>
        <v>0</v>
      </c>
      <c r="J27" s="36">
        <f t="shared" si="5"/>
        <v>0</v>
      </c>
    </row>
    <row r="28" spans="1:10" ht="15.75" customHeight="1">
      <c r="A28" s="24" t="s">
        <v>4</v>
      </c>
      <c r="B28" s="14"/>
      <c r="C28" s="32"/>
      <c r="D28" s="36"/>
      <c r="E28" s="36"/>
      <c r="F28" s="36"/>
      <c r="G28" s="36"/>
      <c r="H28" s="36"/>
      <c r="I28" s="36"/>
      <c r="J28" s="36"/>
    </row>
    <row r="29" spans="1:10" ht="34.5" customHeight="1">
      <c r="A29" s="24" t="s">
        <v>66</v>
      </c>
      <c r="B29" s="33"/>
      <c r="C29" s="14" t="s">
        <v>174</v>
      </c>
      <c r="D29" s="36">
        <f>SUM(E29:J29)</f>
        <v>2500</v>
      </c>
      <c r="E29" s="36">
        <v>2500</v>
      </c>
      <c r="F29" s="36"/>
      <c r="G29" s="36"/>
      <c r="H29" s="36"/>
      <c r="I29" s="36"/>
      <c r="J29" s="36"/>
    </row>
    <row r="30" spans="1:10" ht="34.5" customHeight="1">
      <c r="A30" s="24" t="s">
        <v>67</v>
      </c>
      <c r="B30" s="33"/>
      <c r="C30" s="14" t="s">
        <v>175</v>
      </c>
      <c r="D30" s="36">
        <f>SUM(E30:J30)</f>
        <v>276100</v>
      </c>
      <c r="E30" s="36">
        <v>276100</v>
      </c>
      <c r="F30" s="36"/>
      <c r="G30" s="36"/>
      <c r="H30" s="36"/>
      <c r="I30" s="36"/>
      <c r="J30" s="36"/>
    </row>
    <row r="31" spans="1:10" ht="34.5" customHeight="1">
      <c r="A31" s="24" t="s">
        <v>68</v>
      </c>
      <c r="B31" s="33"/>
      <c r="C31" s="14" t="s">
        <v>176</v>
      </c>
      <c r="D31" s="36">
        <f>SUM(E31:J31)</f>
        <v>19351.25</v>
      </c>
      <c r="E31" s="36">
        <v>19351.25</v>
      </c>
      <c r="F31" s="36"/>
      <c r="G31" s="36"/>
      <c r="H31" s="36"/>
      <c r="I31" s="36"/>
      <c r="J31" s="36"/>
    </row>
    <row r="32" spans="1:10" ht="34.5" customHeight="1">
      <c r="A32" s="24" t="s">
        <v>68</v>
      </c>
      <c r="B32" s="33"/>
      <c r="C32" s="14" t="s">
        <v>177</v>
      </c>
      <c r="D32" s="36">
        <f>SUM(E32:J32)</f>
        <v>10000</v>
      </c>
      <c r="E32" s="36"/>
      <c r="F32" s="36"/>
      <c r="G32" s="36"/>
      <c r="H32" s="36">
        <v>10000</v>
      </c>
      <c r="I32" s="36"/>
      <c r="J32" s="36"/>
    </row>
    <row r="33" spans="1:10" ht="34.5" customHeight="1">
      <c r="A33" s="24" t="s">
        <v>46</v>
      </c>
      <c r="B33" s="14">
        <v>240</v>
      </c>
      <c r="C33" s="32"/>
      <c r="D33" s="36">
        <f>SUM(E33:J33)</f>
        <v>0</v>
      </c>
      <c r="E33" s="36">
        <f aca="true" t="shared" si="6" ref="E33:J33">SUM(F33:K33)</f>
        <v>0</v>
      </c>
      <c r="F33" s="36">
        <f t="shared" si="6"/>
        <v>0</v>
      </c>
      <c r="G33" s="36">
        <f t="shared" si="6"/>
        <v>0</v>
      </c>
      <c r="H33" s="36">
        <f t="shared" si="6"/>
        <v>0</v>
      </c>
      <c r="I33" s="36">
        <f t="shared" si="6"/>
        <v>0</v>
      </c>
      <c r="J33" s="36">
        <f t="shared" si="6"/>
        <v>0</v>
      </c>
    </row>
    <row r="34" spans="1:10" ht="15.75" customHeight="1">
      <c r="A34" s="24" t="s">
        <v>4</v>
      </c>
      <c r="B34" s="14"/>
      <c r="C34" s="32"/>
      <c r="D34" s="36"/>
      <c r="E34" s="36"/>
      <c r="F34" s="36"/>
      <c r="G34" s="36"/>
      <c r="H34" s="36"/>
      <c r="I34" s="36"/>
      <c r="J34" s="36"/>
    </row>
    <row r="35" spans="1:10" ht="39" customHeight="1">
      <c r="A35" s="24" t="s">
        <v>47</v>
      </c>
      <c r="B35" s="14">
        <v>250</v>
      </c>
      <c r="C35" s="32"/>
      <c r="D35" s="36">
        <f>SUM(D37)</f>
        <v>0</v>
      </c>
      <c r="E35" s="36">
        <f aca="true" t="shared" si="7" ref="E35:J35">SUM(E37)</f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</row>
    <row r="36" spans="1:10" ht="15.75" customHeight="1">
      <c r="A36" s="24" t="s">
        <v>4</v>
      </c>
      <c r="B36" s="14"/>
      <c r="C36" s="32"/>
      <c r="D36" s="36"/>
      <c r="E36" s="36"/>
      <c r="F36" s="36"/>
      <c r="G36" s="36"/>
      <c r="H36" s="36"/>
      <c r="I36" s="36"/>
      <c r="J36" s="36"/>
    </row>
    <row r="37" spans="1:10" ht="34.5" customHeight="1">
      <c r="A37" s="24" t="s">
        <v>69</v>
      </c>
      <c r="B37" s="14"/>
      <c r="C37" s="32" t="s">
        <v>70</v>
      </c>
      <c r="D37" s="36">
        <f>SUM(E37:J37)</f>
        <v>0</v>
      </c>
      <c r="E37" s="36"/>
      <c r="F37" s="36"/>
      <c r="G37" s="36"/>
      <c r="H37" s="36"/>
      <c r="I37" s="36"/>
      <c r="J37" s="36"/>
    </row>
    <row r="38" spans="1:10" ht="34.5" customHeight="1">
      <c r="A38" s="24" t="s">
        <v>48</v>
      </c>
      <c r="B38" s="14">
        <v>260</v>
      </c>
      <c r="C38" s="32"/>
      <c r="D38" s="36">
        <f>SUM(D40:D48)</f>
        <v>5966678</v>
      </c>
      <c r="E38" s="36">
        <f aca="true" t="shared" si="8" ref="E38:J38">SUM(E40:E48)</f>
        <v>1477608.75</v>
      </c>
      <c r="F38" s="36">
        <f>SUM(F40:F48)</f>
        <v>27150</v>
      </c>
      <c r="G38" s="36">
        <f t="shared" si="8"/>
        <v>1977655</v>
      </c>
      <c r="H38" s="36">
        <f t="shared" si="8"/>
        <v>428073.13</v>
      </c>
      <c r="I38" s="36">
        <f t="shared" si="8"/>
        <v>180230</v>
      </c>
      <c r="J38" s="36">
        <f t="shared" si="8"/>
        <v>1875961.12</v>
      </c>
    </row>
    <row r="39" spans="1:10" ht="15.75" customHeight="1">
      <c r="A39" s="24" t="s">
        <v>4</v>
      </c>
      <c r="B39" s="14"/>
      <c r="C39" s="32"/>
      <c r="D39" s="36"/>
      <c r="E39" s="36"/>
      <c r="F39" s="36"/>
      <c r="G39" s="36"/>
      <c r="H39" s="36"/>
      <c r="I39" s="36"/>
      <c r="J39" s="36"/>
    </row>
    <row r="40" spans="1:10" ht="34.5" customHeight="1">
      <c r="A40" s="24" t="s">
        <v>71</v>
      </c>
      <c r="B40" s="14"/>
      <c r="C40" s="32" t="s">
        <v>72</v>
      </c>
      <c r="D40" s="36">
        <f>SUM(E40:J40)</f>
        <v>36220</v>
      </c>
      <c r="E40" s="36">
        <v>36220</v>
      </c>
      <c r="F40" s="36"/>
      <c r="G40" s="36"/>
      <c r="H40" s="36"/>
      <c r="I40" s="36"/>
      <c r="J40" s="36"/>
    </row>
    <row r="41" spans="1:10" ht="34.5" customHeight="1">
      <c r="A41" s="24" t="s">
        <v>73</v>
      </c>
      <c r="B41" s="14"/>
      <c r="C41" s="32" t="s">
        <v>87</v>
      </c>
      <c r="D41" s="36">
        <f aca="true" t="shared" si="9" ref="D41:D48">SUM(E41:J41)</f>
        <v>0</v>
      </c>
      <c r="E41" s="36"/>
      <c r="F41" s="36"/>
      <c r="G41" s="36"/>
      <c r="H41" s="36"/>
      <c r="I41" s="36"/>
      <c r="J41" s="36"/>
    </row>
    <row r="42" spans="1:10" ht="34.5" customHeight="1">
      <c r="A42" s="24" t="s">
        <v>88</v>
      </c>
      <c r="B42" s="14"/>
      <c r="C42" s="32" t="s">
        <v>89</v>
      </c>
      <c r="D42" s="36">
        <f t="shared" si="9"/>
        <v>1283080</v>
      </c>
      <c r="E42" s="36">
        <v>1283080</v>
      </c>
      <c r="F42" s="36"/>
      <c r="G42" s="36"/>
      <c r="H42" s="36"/>
      <c r="I42" s="36"/>
      <c r="J42" s="36"/>
    </row>
    <row r="43" spans="1:10" ht="34.5" customHeight="1">
      <c r="A43" s="24" t="s">
        <v>74</v>
      </c>
      <c r="B43" s="14"/>
      <c r="C43" s="32" t="s">
        <v>75</v>
      </c>
      <c r="D43" s="36">
        <f t="shared" si="9"/>
        <v>0</v>
      </c>
      <c r="E43" s="36"/>
      <c r="F43" s="36"/>
      <c r="G43" s="36"/>
      <c r="H43" s="36"/>
      <c r="I43" s="36"/>
      <c r="J43" s="36"/>
    </row>
    <row r="44" spans="1:10" ht="34.5" customHeight="1">
      <c r="A44" s="24" t="s">
        <v>76</v>
      </c>
      <c r="B44" s="14"/>
      <c r="C44" s="32" t="s">
        <v>77</v>
      </c>
      <c r="D44" s="36">
        <f t="shared" si="9"/>
        <v>0</v>
      </c>
      <c r="E44" s="36"/>
      <c r="F44" s="36"/>
      <c r="G44" s="36"/>
      <c r="H44" s="36"/>
      <c r="I44" s="36"/>
      <c r="J44" s="36"/>
    </row>
    <row r="45" spans="1:10" ht="34.5" customHeight="1">
      <c r="A45" s="24" t="s">
        <v>76</v>
      </c>
      <c r="B45" s="14"/>
      <c r="C45" s="32" t="s">
        <v>78</v>
      </c>
      <c r="D45" s="36">
        <f t="shared" si="9"/>
        <v>262948.75</v>
      </c>
      <c r="E45" s="36">
        <v>112948.75</v>
      </c>
      <c r="F45" s="36"/>
      <c r="G45" s="36"/>
      <c r="H45" s="36">
        <v>150000</v>
      </c>
      <c r="I45" s="36"/>
      <c r="J45" s="36"/>
    </row>
    <row r="46" spans="1:10" ht="34.5" customHeight="1">
      <c r="A46" s="24" t="s">
        <v>79</v>
      </c>
      <c r="B46" s="14"/>
      <c r="C46" s="32" t="s">
        <v>80</v>
      </c>
      <c r="D46" s="36">
        <f t="shared" si="9"/>
        <v>4005001</v>
      </c>
      <c r="E46" s="36">
        <v>45360</v>
      </c>
      <c r="F46" s="36"/>
      <c r="G46" s="36">
        <v>1977655</v>
      </c>
      <c r="H46" s="36">
        <v>100000</v>
      </c>
      <c r="I46" s="36">
        <v>180230</v>
      </c>
      <c r="J46" s="36">
        <v>1701756</v>
      </c>
    </row>
    <row r="47" spans="1:10" ht="34.5" customHeight="1">
      <c r="A47" s="24" t="s">
        <v>81</v>
      </c>
      <c r="B47" s="14"/>
      <c r="C47" s="32" t="s">
        <v>82</v>
      </c>
      <c r="D47" s="36">
        <f t="shared" si="9"/>
        <v>0</v>
      </c>
      <c r="E47" s="36"/>
      <c r="F47" s="36"/>
      <c r="G47" s="36"/>
      <c r="H47" s="36"/>
      <c r="I47" s="36"/>
      <c r="J47" s="36"/>
    </row>
    <row r="48" spans="1:10" ht="34.5" customHeight="1">
      <c r="A48" s="24" t="s">
        <v>83</v>
      </c>
      <c r="B48" s="14"/>
      <c r="C48" s="32" t="s">
        <v>84</v>
      </c>
      <c r="D48" s="36">
        <f t="shared" si="9"/>
        <v>379428.25</v>
      </c>
      <c r="E48" s="36"/>
      <c r="F48" s="36">
        <v>27150</v>
      </c>
      <c r="G48" s="36"/>
      <c r="H48" s="36">
        <v>178073.13</v>
      </c>
      <c r="I48" s="36"/>
      <c r="J48" s="36">
        <v>174205.12</v>
      </c>
    </row>
    <row r="49" spans="1:10" s="4" customFormat="1" ht="34.5" customHeight="1">
      <c r="A49" s="27" t="s">
        <v>49</v>
      </c>
      <c r="B49" s="21">
        <v>300</v>
      </c>
      <c r="C49" s="31"/>
      <c r="D49" s="35">
        <f>D51+D52</f>
        <v>13953956.6</v>
      </c>
      <c r="E49" s="35">
        <f aca="true" t="shared" si="10" ref="E49:J49">E51+E52</f>
        <v>4610010</v>
      </c>
      <c r="F49" s="35">
        <f t="shared" si="10"/>
        <v>4450130</v>
      </c>
      <c r="G49" s="35">
        <f t="shared" si="10"/>
        <v>1977655</v>
      </c>
      <c r="H49" s="35">
        <f t="shared" si="10"/>
        <v>864000</v>
      </c>
      <c r="I49" s="35">
        <f t="shared" si="10"/>
        <v>180230</v>
      </c>
      <c r="J49" s="35">
        <f t="shared" si="10"/>
        <v>1871931.6</v>
      </c>
    </row>
    <row r="50" spans="1:10" ht="15.75" customHeight="1">
      <c r="A50" s="24" t="s">
        <v>4</v>
      </c>
      <c r="B50" s="14"/>
      <c r="C50" s="32"/>
      <c r="D50" s="35"/>
      <c r="E50" s="36"/>
      <c r="F50" s="36"/>
      <c r="G50" s="36"/>
      <c r="H50" s="36"/>
      <c r="I50" s="36"/>
      <c r="J50" s="36"/>
    </row>
    <row r="51" spans="1:10" ht="34.5" customHeight="1">
      <c r="A51" s="24" t="s">
        <v>50</v>
      </c>
      <c r="B51" s="14">
        <v>310</v>
      </c>
      <c r="C51" s="32"/>
      <c r="D51" s="36">
        <f aca="true" t="shared" si="11" ref="D51:J51">D53-D57</f>
        <v>13953956.6</v>
      </c>
      <c r="E51" s="36">
        <f t="shared" si="11"/>
        <v>4610010</v>
      </c>
      <c r="F51" s="36">
        <f t="shared" si="11"/>
        <v>4450130</v>
      </c>
      <c r="G51" s="36">
        <f t="shared" si="11"/>
        <v>1977655</v>
      </c>
      <c r="H51" s="36">
        <v>864000</v>
      </c>
      <c r="I51" s="36">
        <v>180230</v>
      </c>
      <c r="J51" s="36">
        <f t="shared" si="11"/>
        <v>1871931.6</v>
      </c>
    </row>
    <row r="52" spans="1:10" ht="34.5" customHeight="1">
      <c r="A52" s="24" t="s">
        <v>51</v>
      </c>
      <c r="B52" s="14">
        <v>320</v>
      </c>
      <c r="C52" s="32"/>
      <c r="D52" s="36"/>
      <c r="E52" s="36"/>
      <c r="F52" s="36"/>
      <c r="G52" s="36"/>
      <c r="H52" s="36"/>
      <c r="I52" s="36"/>
      <c r="J52" s="36"/>
    </row>
    <row r="53" spans="1:10" s="4" customFormat="1" ht="34.5" customHeight="1">
      <c r="A53" s="27" t="s">
        <v>52</v>
      </c>
      <c r="B53" s="21">
        <v>400</v>
      </c>
      <c r="C53" s="31"/>
      <c r="D53" s="35">
        <f>D55+D56</f>
        <v>14016927.25</v>
      </c>
      <c r="E53" s="35">
        <f aca="true" t="shared" si="12" ref="E53:J53">E55+E56</f>
        <v>4660010</v>
      </c>
      <c r="F53" s="35">
        <f t="shared" si="12"/>
        <v>4450130</v>
      </c>
      <c r="G53" s="35">
        <f t="shared" si="12"/>
        <v>1977655</v>
      </c>
      <c r="H53" s="35">
        <f t="shared" si="12"/>
        <v>872941.13</v>
      </c>
      <c r="I53" s="35">
        <f t="shared" si="12"/>
        <v>180230</v>
      </c>
      <c r="J53" s="35">
        <f t="shared" si="12"/>
        <v>1875961.12</v>
      </c>
    </row>
    <row r="54" spans="1:10" ht="15.75" customHeight="1">
      <c r="A54" s="24" t="s">
        <v>4</v>
      </c>
      <c r="B54" s="14"/>
      <c r="C54" s="32"/>
      <c r="D54" s="36"/>
      <c r="E54" s="36"/>
      <c r="F54" s="36"/>
      <c r="G54" s="36"/>
      <c r="H54" s="36"/>
      <c r="I54" s="36"/>
      <c r="J54" s="36"/>
    </row>
    <row r="55" spans="1:10" ht="34.5" customHeight="1">
      <c r="A55" s="24" t="s">
        <v>53</v>
      </c>
      <c r="B55" s="14">
        <v>410</v>
      </c>
      <c r="C55" s="32"/>
      <c r="D55" s="36">
        <f>SUM(E55:J55)</f>
        <v>14016927.25</v>
      </c>
      <c r="E55" s="36">
        <v>4660010</v>
      </c>
      <c r="F55" s="36">
        <v>4450130</v>
      </c>
      <c r="G55" s="36">
        <v>1977655</v>
      </c>
      <c r="H55" s="36">
        <v>872941.13</v>
      </c>
      <c r="I55" s="36">
        <v>180230</v>
      </c>
      <c r="J55" s="36">
        <v>1875961.12</v>
      </c>
    </row>
    <row r="56" spans="1:10" ht="34.5" customHeight="1">
      <c r="A56" s="24" t="s">
        <v>54</v>
      </c>
      <c r="B56" s="14">
        <v>420</v>
      </c>
      <c r="C56" s="32"/>
      <c r="D56" s="36"/>
      <c r="E56" s="36"/>
      <c r="F56" s="36"/>
      <c r="G56" s="36"/>
      <c r="H56" s="36"/>
      <c r="I56" s="36"/>
      <c r="J56" s="36"/>
    </row>
    <row r="57" spans="1:10" s="4" customFormat="1" ht="34.5" customHeight="1">
      <c r="A57" s="27" t="s">
        <v>55</v>
      </c>
      <c r="B57" s="21">
        <v>500</v>
      </c>
      <c r="C57" s="31"/>
      <c r="D57" s="35">
        <f>SUM(E57:J57)</f>
        <v>62970.649999999994</v>
      </c>
      <c r="E57" s="35">
        <v>50000</v>
      </c>
      <c r="F57" s="35">
        <v>0</v>
      </c>
      <c r="G57" s="35">
        <v>0</v>
      </c>
      <c r="H57" s="35">
        <v>8941.13</v>
      </c>
      <c r="I57" s="35">
        <v>0</v>
      </c>
      <c r="J57" s="35">
        <v>4029.52</v>
      </c>
    </row>
    <row r="58" spans="1:10" s="4" customFormat="1" ht="34.5" customHeight="1">
      <c r="A58" s="27" t="s">
        <v>56</v>
      </c>
      <c r="B58" s="21">
        <v>600</v>
      </c>
      <c r="C58" s="31"/>
      <c r="D58" s="35"/>
      <c r="E58" s="35"/>
      <c r="F58" s="35"/>
      <c r="G58" s="35"/>
      <c r="H58" s="35"/>
      <c r="I58" s="35"/>
      <c r="J58" s="35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3.57421875" style="0" customWidth="1"/>
    <col min="2" max="2" width="8.421875" style="0" customWidth="1"/>
    <col min="3" max="3" width="8.7109375" style="0" customWidth="1"/>
    <col min="4" max="10" width="12.7109375" style="0" customWidth="1"/>
    <col min="11" max="11" width="11.7109375" style="0" customWidth="1"/>
    <col min="12" max="12" width="11.00390625" style="0" customWidth="1"/>
  </cols>
  <sheetData>
    <row r="1" s="11" customFormat="1" ht="15.75" customHeight="1">
      <c r="L1" s="10" t="s">
        <v>10</v>
      </c>
    </row>
    <row r="2" s="11" customFormat="1" ht="8.25" customHeight="1"/>
    <row r="3" spans="1:12" s="12" customFormat="1" ht="27" customHeight="1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3" customFormat="1" ht="30.75" customHeight="1">
      <c r="A4" s="91" t="s">
        <v>1</v>
      </c>
      <c r="B4" s="91" t="s">
        <v>12</v>
      </c>
      <c r="C4" s="91" t="s">
        <v>13</v>
      </c>
      <c r="D4" s="103" t="s">
        <v>14</v>
      </c>
      <c r="E4" s="103"/>
      <c r="F4" s="103"/>
      <c r="G4" s="103"/>
      <c r="H4" s="103"/>
      <c r="I4" s="103"/>
      <c r="J4" s="103"/>
      <c r="K4" s="103"/>
      <c r="L4" s="104"/>
    </row>
    <row r="5" spans="1:12" s="13" customFormat="1" ht="15.75" customHeight="1">
      <c r="A5" s="96"/>
      <c r="B5" s="96"/>
      <c r="C5" s="96"/>
      <c r="D5" s="103" t="s">
        <v>24</v>
      </c>
      <c r="E5" s="103"/>
      <c r="F5" s="104"/>
      <c r="G5" s="107" t="s">
        <v>2</v>
      </c>
      <c r="H5" s="108"/>
      <c r="I5" s="108"/>
      <c r="J5" s="108"/>
      <c r="K5" s="108"/>
      <c r="L5" s="109"/>
    </row>
    <row r="6" spans="1:12" s="13" customFormat="1" ht="94.5" customHeight="1">
      <c r="A6" s="96"/>
      <c r="B6" s="96"/>
      <c r="C6" s="96"/>
      <c r="D6" s="105"/>
      <c r="E6" s="105"/>
      <c r="F6" s="106"/>
      <c r="G6" s="93" t="s">
        <v>15</v>
      </c>
      <c r="H6" s="94"/>
      <c r="I6" s="95"/>
      <c r="J6" s="93" t="s">
        <v>16</v>
      </c>
      <c r="K6" s="94"/>
      <c r="L6" s="95"/>
    </row>
    <row r="7" spans="1:12" s="13" customFormat="1" ht="71.25" customHeight="1">
      <c r="A7" s="92"/>
      <c r="B7" s="92"/>
      <c r="C7" s="92"/>
      <c r="D7" s="18" t="s">
        <v>169</v>
      </c>
      <c r="E7" s="18" t="s">
        <v>170</v>
      </c>
      <c r="F7" s="18" t="s">
        <v>171</v>
      </c>
      <c r="G7" s="18" t="s">
        <v>169</v>
      </c>
      <c r="H7" s="18" t="s">
        <v>170</v>
      </c>
      <c r="I7" s="18" t="s">
        <v>171</v>
      </c>
      <c r="J7" s="18" t="s">
        <v>169</v>
      </c>
      <c r="K7" s="18" t="s">
        <v>170</v>
      </c>
      <c r="L7" s="18" t="s">
        <v>171</v>
      </c>
    </row>
    <row r="8" spans="1:12" s="13" customFormat="1" ht="14.25" customHeight="1">
      <c r="A8" s="18">
        <v>1</v>
      </c>
      <c r="B8" s="18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11" customFormat="1" ht="34.5" customHeight="1">
      <c r="A9" s="22" t="s">
        <v>17</v>
      </c>
      <c r="B9" s="30" t="s">
        <v>18</v>
      </c>
      <c r="C9" s="30" t="s">
        <v>19</v>
      </c>
      <c r="D9" s="35">
        <f>D10+D13</f>
        <v>5966678</v>
      </c>
      <c r="E9" s="35">
        <f>E13</f>
        <v>3851600</v>
      </c>
      <c r="F9" s="35">
        <f>F13</f>
        <v>4113930</v>
      </c>
      <c r="G9" s="35">
        <f>D9</f>
        <v>5966678</v>
      </c>
      <c r="H9" s="35">
        <f>E9</f>
        <v>3851600</v>
      </c>
      <c r="I9" s="35">
        <f>F9</f>
        <v>4113930</v>
      </c>
      <c r="J9" s="35">
        <f>J13</f>
        <v>0</v>
      </c>
      <c r="K9" s="35">
        <f>K13</f>
        <v>0</v>
      </c>
      <c r="L9" s="35">
        <f>L13</f>
        <v>0</v>
      </c>
    </row>
    <row r="10" spans="1:12" s="11" customFormat="1" ht="15.75" customHeight="1">
      <c r="A10" s="34" t="s">
        <v>2</v>
      </c>
      <c r="B10" s="111" t="s">
        <v>20</v>
      </c>
      <c r="C10" s="111" t="s">
        <v>19</v>
      </c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11" customFormat="1" ht="47.25" customHeight="1">
      <c r="A11" s="22" t="s">
        <v>21</v>
      </c>
      <c r="B11" s="111"/>
      <c r="C11" s="11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s="11" customFormat="1" ht="15" customHeight="1">
      <c r="A12" s="34"/>
      <c r="B12" s="30"/>
      <c r="C12" s="30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11" customFormat="1" ht="32.25" customHeight="1">
      <c r="A13" s="22" t="s">
        <v>22</v>
      </c>
      <c r="B13" s="30" t="s">
        <v>23</v>
      </c>
      <c r="C13" s="30" t="s">
        <v>168</v>
      </c>
      <c r="D13" s="36">
        <v>5966678</v>
      </c>
      <c r="E13" s="36">
        <v>3851600</v>
      </c>
      <c r="F13" s="36">
        <v>4113930</v>
      </c>
      <c r="G13" s="36">
        <f>G9</f>
        <v>5966678</v>
      </c>
      <c r="H13" s="36">
        <f>H9</f>
        <v>3851600</v>
      </c>
      <c r="I13" s="36">
        <f>I9</f>
        <v>4113930</v>
      </c>
      <c r="J13" s="36"/>
      <c r="K13" s="36"/>
      <c r="L13" s="36"/>
    </row>
    <row r="14" spans="1:12" s="2" customFormat="1" ht="11.25" customHeight="1">
      <c r="A14" s="15"/>
      <c r="B14" s="30"/>
      <c r="C14" s="30"/>
      <c r="D14" s="36"/>
      <c r="E14" s="36"/>
      <c r="F14" s="36"/>
      <c r="G14" s="36"/>
      <c r="H14" s="36"/>
      <c r="I14" s="36"/>
      <c r="J14" s="36"/>
      <c r="K14" s="36"/>
      <c r="L14" s="36"/>
    </row>
    <row r="16" spans="1:8" s="2" customFormat="1" ht="29.25" customHeight="1">
      <c r="A16" s="5" t="s">
        <v>5</v>
      </c>
      <c r="B16" s="5"/>
      <c r="C16" s="6"/>
      <c r="E16" s="99"/>
      <c r="F16" s="99"/>
      <c r="H16" s="17"/>
    </row>
    <row r="17" spans="3:6" s="2" customFormat="1" ht="11.25" customHeight="1">
      <c r="C17" s="7" t="s">
        <v>0</v>
      </c>
      <c r="E17" s="100" t="s">
        <v>6</v>
      </c>
      <c r="F17" s="100"/>
    </row>
    <row r="18" spans="5:6" s="2" customFormat="1" ht="15.75">
      <c r="E18" s="16"/>
      <c r="F18" s="16"/>
    </row>
    <row r="19" spans="1:6" s="2" customFormat="1" ht="15.75">
      <c r="A19" s="2" t="s">
        <v>25</v>
      </c>
      <c r="C19" s="6"/>
      <c r="E19" s="99"/>
      <c r="F19" s="99"/>
    </row>
    <row r="20" spans="3:6" s="2" customFormat="1" ht="15.75">
      <c r="C20" s="7" t="s">
        <v>0</v>
      </c>
      <c r="E20" s="98" t="s">
        <v>6</v>
      </c>
      <c r="F20" s="98"/>
    </row>
    <row r="21" spans="5:6" s="2" customFormat="1" ht="15.75">
      <c r="E21" s="16"/>
      <c r="F21" s="16"/>
    </row>
    <row r="22" spans="1:6" s="2" customFormat="1" ht="15.75">
      <c r="A22" s="2" t="s">
        <v>85</v>
      </c>
      <c r="C22" s="6"/>
      <c r="E22" s="99"/>
      <c r="F22" s="99"/>
    </row>
    <row r="23" spans="3:6" s="2" customFormat="1" ht="12.75" customHeight="1">
      <c r="C23" s="7" t="s">
        <v>0</v>
      </c>
      <c r="E23" s="98" t="s">
        <v>6</v>
      </c>
      <c r="F23" s="98"/>
    </row>
    <row r="24" spans="5:6" s="2" customFormat="1" ht="15.75">
      <c r="E24" s="16"/>
      <c r="F24" s="16"/>
    </row>
    <row r="25" spans="1:6" s="2" customFormat="1" ht="15.75">
      <c r="A25" s="2" t="s">
        <v>7</v>
      </c>
      <c r="C25" s="6"/>
      <c r="E25" s="99"/>
      <c r="F25" s="99"/>
    </row>
    <row r="26" spans="3:6" s="2" customFormat="1" ht="11.25" customHeight="1">
      <c r="C26" s="7" t="s">
        <v>0</v>
      </c>
      <c r="E26" s="98" t="s">
        <v>6</v>
      </c>
      <c r="F26" s="98"/>
    </row>
    <row r="27" spans="1:6" s="2" customFormat="1" ht="15">
      <c r="A27" s="2" t="s">
        <v>86</v>
      </c>
      <c r="E27" s="16"/>
      <c r="F27" s="16"/>
    </row>
    <row r="28" spans="1:6" s="2" customFormat="1" ht="15.75" customHeight="1">
      <c r="A28" s="8"/>
      <c r="B28" s="8"/>
      <c r="E28" s="16"/>
      <c r="F28" s="16"/>
    </row>
    <row r="29" spans="1:6" s="2" customFormat="1" ht="32.25" customHeight="1">
      <c r="A29" s="110" t="s">
        <v>8</v>
      </c>
      <c r="B29" s="110"/>
      <c r="C29" s="110"/>
      <c r="D29" s="110"/>
      <c r="E29" s="110"/>
      <c r="F29" s="110"/>
    </row>
    <row r="30" spans="5:6" s="2" customFormat="1" ht="15">
      <c r="E30" s="16"/>
      <c r="F30" s="16"/>
    </row>
  </sheetData>
  <sheetProtection/>
  <mergeCells count="29">
    <mergeCell ref="E20:F20"/>
    <mergeCell ref="I10:I11"/>
    <mergeCell ref="J10:J11"/>
    <mergeCell ref="K10:K11"/>
    <mergeCell ref="L10:L11"/>
    <mergeCell ref="A29:F29"/>
    <mergeCell ref="B10:B11"/>
    <mergeCell ref="C10:C11"/>
    <mergeCell ref="D10:D11"/>
    <mergeCell ref="E10:E11"/>
    <mergeCell ref="E19:F19"/>
    <mergeCell ref="A3:L3"/>
    <mergeCell ref="A4:A7"/>
    <mergeCell ref="B4:B7"/>
    <mergeCell ref="C4:C7"/>
    <mergeCell ref="D4:L4"/>
    <mergeCell ref="D5:F6"/>
    <mergeCell ref="G5:L5"/>
    <mergeCell ref="G6:I6"/>
    <mergeCell ref="E26:F26"/>
    <mergeCell ref="J6:L6"/>
    <mergeCell ref="E16:F16"/>
    <mergeCell ref="E17:F17"/>
    <mergeCell ref="E22:F22"/>
    <mergeCell ref="E23:F23"/>
    <mergeCell ref="E25:F25"/>
    <mergeCell ref="F10:F11"/>
    <mergeCell ref="G10:G11"/>
    <mergeCell ref="H10:H11"/>
  </mergeCells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User</cp:lastModifiedBy>
  <cp:lastPrinted>2018-02-02T07:57:57Z</cp:lastPrinted>
  <dcterms:created xsi:type="dcterms:W3CDTF">2017-01-15T17:02:10Z</dcterms:created>
  <dcterms:modified xsi:type="dcterms:W3CDTF">2018-03-05T08:25:48Z</dcterms:modified>
  <cp:category/>
  <cp:version/>
  <cp:contentType/>
  <cp:contentStatus/>
</cp:coreProperties>
</file>