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620" activeTab="4"/>
  </bookViews>
  <sheets>
    <sheet name="титульный" sheetId="1" r:id="rId1"/>
    <sheet name="раздел1" sheetId="2" r:id="rId2"/>
    <sheet name="раздел2" sheetId="3" r:id="rId3"/>
    <sheet name="раздел3_1" sheetId="4" r:id="rId4"/>
    <sheet name="Лист1" sheetId="5" r:id="rId5"/>
  </sheets>
  <definedNames>
    <definedName name="_xlnm.Print_Titles" localSheetId="2">'раздел2'!$5:$5</definedName>
    <definedName name="_xlnm.Print_Titles" localSheetId="3">'раздел3_1'!$7:$7</definedName>
  </definedNames>
  <calcPr fullCalcOnLoad="1"/>
</workbook>
</file>

<file path=xl/sharedStrings.xml><?xml version="1.0" encoding="utf-8"?>
<sst xmlns="http://schemas.openxmlformats.org/spreadsheetml/2006/main" count="138" uniqueCount="126">
  <si>
    <t>Наименование показателя</t>
  </si>
  <si>
    <t>в том числе:</t>
  </si>
  <si>
    <t>Раздел 3. Показатели по поступлениям и выплатам учреждения (подразделения)</t>
  </si>
  <si>
    <t>из них:</t>
  </si>
  <si>
    <t>Таблица 2</t>
  </si>
  <si>
    <t>Код строки</t>
  </si>
  <si>
    <t>Поступления от доходов, всего: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</si>
  <si>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</si>
  <si>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</si>
  <si>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муниципального задания местного бюджета (08.01.01)</t>
  </si>
  <si>
    <t>поступления от оказания услуг (выполнения работ) на платной основе (08.02.01)</t>
  </si>
  <si>
    <t>поступления родительской платы (08.02.09)</t>
  </si>
  <si>
    <t>поступления от иной приносящей доход деятельности (08.02.02)</t>
  </si>
  <si>
    <t>доходы от собственности</t>
  </si>
  <si>
    <t>доходы от оказания услуг, работ</t>
  </si>
  <si>
    <t>субсидии, предоставляемые в соответствии с абзацем вторым пункта 1 статьи 78.1 Бюджетного кодекса РФ (09.01.05)</t>
  </si>
  <si>
    <t>субсидии на финансовое обеспечение выполнения муниципального задания краевого бюджета (08.01.11)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</si>
  <si>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</si>
  <si>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государст, международных финансовых организаций</t>
  </si>
  <si>
    <t>иные субсидии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</si>
  <si>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</si>
  <si>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</si>
  <si>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</si>
  <si>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социальные и иные выплаты населению, всего</t>
  </si>
  <si>
    <t>выплаты персоналу, всего:</t>
  </si>
  <si>
    <t>уплата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</si>
  <si>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</si>
  <si>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</si>
  <si>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</si>
  <si>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Поступления финансовых активов, всего:</t>
  </si>
  <si>
    <t>увеличение остатков средств</t>
  </si>
  <si>
    <t>прочие поступления</t>
  </si>
  <si>
    <t>Выбытия финансовых активов, всего: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</si>
  <si>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</si>
  <si>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</si>
  <si>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</si>
  <si>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</si>
  <si>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оплата труда </t>
  </si>
  <si>
    <t>начисления на выплаты по оплате труда</t>
  </si>
  <si>
    <t>111/211</t>
  </si>
  <si>
    <t>119/213</t>
  </si>
  <si>
    <t>прочие выплаты персоналу</t>
  </si>
  <si>
    <t>112/212</t>
  </si>
  <si>
    <r>
      <t xml:space="preserve">Код по бюджетной классификации РФ </t>
    </r>
    <r>
      <rPr>
        <sz val="11"/>
        <rFont val="Times New Roman"/>
        <family val="1"/>
      </rPr>
      <t>(ВР/КОСГУ)</t>
    </r>
  </si>
  <si>
    <t>пособия по социальной помощи населению</t>
  </si>
  <si>
    <t>321/262</t>
  </si>
  <si>
    <t>налог на имущество организации</t>
  </si>
  <si>
    <t>851/292</t>
  </si>
  <si>
    <t>земельный налог</t>
  </si>
  <si>
    <t>851/293</t>
  </si>
  <si>
    <t>прочие расходы</t>
  </si>
  <si>
    <t>852/294</t>
  </si>
  <si>
    <t>853/294</t>
  </si>
  <si>
    <t>школьные бригады</t>
  </si>
  <si>
    <t>244/294</t>
  </si>
  <si>
    <t>услуги связи</t>
  </si>
  <si>
    <t>244/221</t>
  </si>
  <si>
    <t>транспортные услуги</t>
  </si>
  <si>
    <t>арендная плата за пользование имуществом</t>
  </si>
  <si>
    <t>244/224</t>
  </si>
  <si>
    <t>работы, услуги по содержанию имущества</t>
  </si>
  <si>
    <t>243/225</t>
  </si>
  <si>
    <t>244/225</t>
  </si>
  <si>
    <t>прочие работы, услуги</t>
  </si>
  <si>
    <t>244/226</t>
  </si>
  <si>
    <t>увеличение стоимости основных средств</t>
  </si>
  <si>
    <t>244/310</t>
  </si>
  <si>
    <t>увеличение стоимости материальных запасов</t>
  </si>
  <si>
    <t>244/343</t>
  </si>
  <si>
    <t>244/222</t>
  </si>
  <si>
    <t>коммунальные рвсходы</t>
  </si>
  <si>
    <t>244/223</t>
  </si>
  <si>
    <t>Раздел 1. Общие сведения об учреждении (подразделении)</t>
  </si>
  <si>
    <t>1. Цели деятельности учреждения (подразделения) в соответствии с федеральными законами, законами Ставропольского края и уставом учреждения (положением подразделения)</t>
  </si>
  <si>
    <t>реализация образовательной программы дошкольного образования, а также присмотр и уход за воспитанниками в возрасте от двух месяцев до 7 лет.</t>
  </si>
  <si>
    <t>2. Виды деятельности учреждения (подразделения), относящиеся к его основным видам деятельности в соответствии с уставом учреждения (положением подразделения)</t>
  </si>
  <si>
    <t>предоставление общедоступного бесплатного дошкольного образования;                 предоставление дополнительного образования;</t>
  </si>
  <si>
    <t xml:space="preserve">присмотр и уход за детьми.
</t>
  </si>
  <si>
    <t>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</si>
  <si>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 xml:space="preserve">Консультации учителя-логопеда, педагога-психолога, дефектолога;                                                                                                          </t>
  </si>
  <si>
    <t xml:space="preserve">Подготовительные занятия для дошкольников      </t>
  </si>
  <si>
    <t>Выполнение специальных работ по договорам;</t>
  </si>
  <si>
    <t>Организация отдыха и развлечений, культуры и спорта;</t>
  </si>
  <si>
    <t xml:space="preserve">Предшкольная подготовка;                                                                 </t>
  </si>
  <si>
    <t>Услуга по присмотру и уходу за детьми;</t>
  </si>
  <si>
    <t>Спортивно-оздоровительные услуги.</t>
  </si>
  <si>
    <t xml:space="preserve">Итого :                                                                                                </t>
  </si>
  <si>
    <t>4. Общая балансовая стоимость недвижимого государственного имущества на дату составления Плана</t>
  </si>
  <si>
    <t>стоимость имущества, закрепленного собственником имущества за учреждением на праве оперативного управления</t>
  </si>
  <si>
    <t>приобретенное учреждением (подразделением) имущество за счет выделенных собственником имущества учреждения средств</t>
  </si>
  <si>
    <t>приобретенное учреждением (подразделением) имущество за счет доходов, полученных от иной приносящей доход деятельности</t>
  </si>
  <si>
    <t>5. Общая балансовая стоимость движимого государственного (муниципального) имущества на дату составления Плана, в том числе балансовая стоимость особо ценного движимого имущества</t>
  </si>
  <si>
    <t>6. Сведения об имуществе учреждения, переданном в аренду сторонним организациям</t>
  </si>
  <si>
    <t>Таблица 1</t>
  </si>
  <si>
    <t>Раздел 2. Показатели финансового состояния учреждения (подразделения) на последнюю отчетную дату</t>
  </si>
  <si>
    <t>№ п/п</t>
  </si>
  <si>
    <t>Сумма, рубли (с точностью до двух знаков после запятой – 0,00)</t>
  </si>
  <si>
    <t>Нефинансовые активы</t>
  </si>
  <si>
    <t>1.1</t>
  </si>
  <si>
    <t>недвижимое имущество</t>
  </si>
  <si>
    <t>1.1.1</t>
  </si>
  <si>
    <t>остаточная стоимость недвижимого имущества</t>
  </si>
  <si>
    <t>1.2</t>
  </si>
  <si>
    <t>особо ценное движимое имущество</t>
  </si>
  <si>
    <t>1.2.1</t>
  </si>
  <si>
    <t>остаточная стоимость особо ценного движимого имущества</t>
  </si>
  <si>
    <t>Финансовые активы</t>
  </si>
  <si>
    <t>2.1</t>
  </si>
  <si>
    <t>денежные средства учреждения (подразделения)</t>
  </si>
  <si>
    <t>2.1.1</t>
  </si>
  <si>
    <t>денежные средства учреждения (подразделения) на счетах</t>
  </si>
  <si>
    <t>2.1.2</t>
  </si>
  <si>
    <t>денежные средства учреждения (подразделения), размещенные на депозиты в кредитной организации</t>
  </si>
  <si>
    <t>2.2</t>
  </si>
  <si>
    <t>иные финансовые инструменты</t>
  </si>
  <si>
    <t>2.3</t>
  </si>
  <si>
    <t>дебиторская задолженность по доходам</t>
  </si>
  <si>
    <t>2.4</t>
  </si>
  <si>
    <t>дебиторская задолженность по расходам</t>
  </si>
  <si>
    <t>Обязательства</t>
  </si>
  <si>
    <t>3.1</t>
  </si>
  <si>
    <t>долговые обязательства</t>
  </si>
  <si>
    <t>3.2</t>
  </si>
  <si>
    <t>кредиторская задолженность</t>
  </si>
  <si>
    <t>3.2.1</t>
  </si>
  <si>
    <t>просроченная кредиторская задолженность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</si>
</sst>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4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4" fontId="8" fillId="0" borderId="0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wrapText="1"/>
    </xf>
    <xf numFmtId="2" fontId="1" fillId="0" borderId="14" xfId="0" applyNumberFormat="1" applyFont="1" applyBorder="1" applyAlignment="1">
      <alignment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4" fontId="1" fillId="0" borderId="10" xfId="0" applyNumberFormat="1" applyFont="1" applyBorder="1" applyAlignment="1">
      <alignment vertical="top"/>
    </xf>
    <xf numFmtId="0" fontId="0" fillId="0" borderId="10" xfId="0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9" fontId="8" fillId="0" borderId="0" xfId="0" applyNumberFormat="1" applyFont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419100</xdr:colOff>
      <xdr:row>46</xdr:row>
      <xdr:rowOff>57150</xdr:rowOff>
    </xdr:to>
    <xdr:pic>
      <xdr:nvPicPr>
        <xdr:cNvPr id="1" name="Рисунок 1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62825" cy="7505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14</xdr:col>
      <xdr:colOff>590550</xdr:colOff>
      <xdr:row>45</xdr:row>
      <xdr:rowOff>19050</xdr:rowOff>
    </xdr:to>
    <xdr:pic>
      <xdr:nvPicPr>
        <xdr:cNvPr id="1" name="Рисунок 1" descr="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9067800" cy="7305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SheetLayoutView="100" zoomScalePageLayoutView="0" workbookViewId="0" topLeftCell="A1">
      <selection activeCell="A1" sqref="A1:IV16384"/>
    </sheetView>
  </sheetViews>
  <sheetFormatPr defaultColWidth="11.57421875" defaultRowHeight="12.75"/>
  <cols>
    <col min="1" max="16384" width="11.57421875" style="1" customWidth="1"/>
  </cols>
  <sheetData/>
  <sheetProtection selectLockedCells="1" selectUnlockedCells="1"/>
  <printOptions/>
  <pageMargins left="0.5905511811023623" right="0.3937007874015748" top="0.5905511811023623" bottom="0.3937007874015748" header="0" footer="0"/>
  <pageSetup firstPageNumber="1" useFirstPageNumber="1" fitToHeight="0" fitToWidth="1"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2"/>
  <sheetViews>
    <sheetView zoomScaleSheetLayoutView="100" zoomScalePageLayoutView="0" workbookViewId="0" topLeftCell="A18">
      <selection activeCell="B30" sqref="B30"/>
    </sheetView>
  </sheetViews>
  <sheetFormatPr defaultColWidth="11.57421875" defaultRowHeight="12.75"/>
  <cols>
    <col min="1" max="1" width="82.57421875" style="25" customWidth="1"/>
    <col min="2" max="2" width="17.8515625" style="25" customWidth="1"/>
    <col min="3" max="16384" width="11.57421875" style="25" customWidth="1"/>
  </cols>
  <sheetData>
    <row r="1" spans="1:2" ht="18">
      <c r="A1" s="55" t="s">
        <v>72</v>
      </c>
      <c r="B1" s="55"/>
    </row>
    <row r="2" spans="1:2" ht="18">
      <c r="A2" s="56"/>
      <c r="B2" s="56"/>
    </row>
    <row r="3" spans="1:2" ht="58.5" customHeight="1">
      <c r="A3" s="51" t="s">
        <v>73</v>
      </c>
      <c r="B3" s="51"/>
    </row>
    <row r="4" spans="1:2" ht="51" customHeight="1">
      <c r="A4" s="57" t="s">
        <v>74</v>
      </c>
      <c r="B4" s="57"/>
    </row>
    <row r="5" spans="1:2" ht="18" customHeight="1">
      <c r="A5" s="57"/>
      <c r="B5" s="57"/>
    </row>
    <row r="6" spans="1:2" ht="18" hidden="1">
      <c r="A6" s="57"/>
      <c r="B6" s="57"/>
    </row>
    <row r="7" spans="1:2" ht="19.5" customHeight="1" hidden="1">
      <c r="A7" s="27"/>
      <c r="B7" s="27"/>
    </row>
    <row r="8" spans="1:2" ht="18" customHeight="1" hidden="1">
      <c r="A8" s="27"/>
      <c r="B8" s="27"/>
    </row>
    <row r="9" spans="1:2" ht="18" hidden="1">
      <c r="A9" s="27"/>
      <c r="B9" s="27"/>
    </row>
    <row r="10" spans="1:2" ht="18" hidden="1">
      <c r="A10" s="53"/>
      <c r="B10" s="53"/>
    </row>
    <row r="11" spans="1:2" ht="56.25" customHeight="1">
      <c r="A11" s="51" t="s">
        <v>75</v>
      </c>
      <c r="B11" s="51"/>
    </row>
    <row r="12" spans="1:2" ht="42.75" customHeight="1">
      <c r="A12" s="54" t="s">
        <v>76</v>
      </c>
      <c r="B12" s="54"/>
    </row>
    <row r="13" spans="1:2" ht="18" hidden="1">
      <c r="A13" s="51"/>
      <c r="B13" s="51"/>
    </row>
    <row r="14" spans="1:2" ht="23.25" customHeight="1">
      <c r="A14" s="54" t="s">
        <v>77</v>
      </c>
      <c r="B14" s="54"/>
    </row>
    <row r="15" spans="1:2" ht="75" customHeight="1">
      <c r="A15" s="51" t="s">
        <v>78</v>
      </c>
      <c r="B15" s="51"/>
    </row>
    <row r="16" spans="1:2" ht="24.75" customHeight="1">
      <c r="A16" s="28" t="s">
        <v>79</v>
      </c>
      <c r="B16" s="29">
        <v>176000</v>
      </c>
    </row>
    <row r="17" spans="1:2" ht="18">
      <c r="A17" s="30" t="s">
        <v>80</v>
      </c>
      <c r="B17" s="29">
        <v>208000</v>
      </c>
    </row>
    <row r="18" spans="1:2" ht="18">
      <c r="A18" s="30" t="s">
        <v>81</v>
      </c>
      <c r="B18" s="29"/>
    </row>
    <row r="19" spans="1:2" ht="18">
      <c r="A19" s="31" t="s">
        <v>82</v>
      </c>
      <c r="B19" s="29">
        <v>160000</v>
      </c>
    </row>
    <row r="20" spans="1:2" ht="18.75" customHeight="1">
      <c r="A20" s="28" t="s">
        <v>83</v>
      </c>
      <c r="B20" s="29"/>
    </row>
    <row r="21" spans="1:2" ht="18">
      <c r="A21" s="30" t="s">
        <v>84</v>
      </c>
      <c r="B21" s="29">
        <v>1689509</v>
      </c>
    </row>
    <row r="22" spans="1:2" ht="18">
      <c r="A22" s="30" t="s">
        <v>85</v>
      </c>
      <c r="B22" s="29"/>
    </row>
    <row r="23" spans="1:2" ht="23.25" customHeight="1">
      <c r="A23" s="32"/>
      <c r="B23" s="29"/>
    </row>
    <row r="24" spans="1:2" ht="33" customHeight="1">
      <c r="A24" s="28" t="s">
        <v>86</v>
      </c>
      <c r="B24" s="33">
        <f>SUM(B16:B23)</f>
        <v>2233509</v>
      </c>
    </row>
    <row r="25" spans="1:2" ht="25.5" customHeight="1" thickBot="1">
      <c r="A25" s="34"/>
      <c r="B25" s="35"/>
    </row>
    <row r="26" spans="1:2" ht="36">
      <c r="A26" s="36" t="s">
        <v>87</v>
      </c>
      <c r="B26" s="37">
        <v>3898918.5</v>
      </c>
    </row>
    <row r="27" spans="1:2" ht="36">
      <c r="A27" s="38" t="s">
        <v>88</v>
      </c>
      <c r="B27" s="39">
        <v>5741692.75</v>
      </c>
    </row>
    <row r="28" spans="1:2" ht="36">
      <c r="A28" s="38" t="s">
        <v>89</v>
      </c>
      <c r="B28" s="39"/>
    </row>
    <row r="29" spans="1:2" ht="39.75" customHeight="1">
      <c r="A29" s="38" t="s">
        <v>90</v>
      </c>
      <c r="B29" s="40"/>
    </row>
    <row r="30" spans="1:2" ht="54">
      <c r="A30" s="38" t="s">
        <v>91</v>
      </c>
      <c r="B30" s="39">
        <v>1842774.25</v>
      </c>
    </row>
    <row r="31" spans="1:2" ht="36" thickBot="1">
      <c r="A31" s="41" t="s">
        <v>92</v>
      </c>
      <c r="B31" s="42"/>
    </row>
    <row r="32" spans="1:2" ht="18">
      <c r="A32" s="43"/>
      <c r="B32" s="44"/>
    </row>
    <row r="33" spans="1:2" ht="18">
      <c r="A33" s="43"/>
      <c r="B33" s="44"/>
    </row>
    <row r="34" ht="18">
      <c r="A34" s="24"/>
    </row>
    <row r="35" ht="18">
      <c r="A35" s="24"/>
    </row>
    <row r="36" ht="18">
      <c r="A36" s="24"/>
    </row>
    <row r="37" ht="18">
      <c r="A37" s="24"/>
    </row>
    <row r="38" ht="18">
      <c r="A38" s="24"/>
    </row>
    <row r="39" ht="18">
      <c r="A39" s="24"/>
    </row>
    <row r="40" ht="18">
      <c r="A40" s="24"/>
    </row>
    <row r="41" ht="18">
      <c r="A41" s="24"/>
    </row>
    <row r="42" ht="18">
      <c r="A42" s="24"/>
    </row>
    <row r="43" ht="18">
      <c r="A43" s="24"/>
    </row>
    <row r="44" ht="18">
      <c r="A44" s="24"/>
    </row>
    <row r="45" ht="18">
      <c r="A45" s="24"/>
    </row>
    <row r="46" ht="18">
      <c r="A46" s="24"/>
    </row>
    <row r="47" ht="18">
      <c r="A47" s="24"/>
    </row>
    <row r="48" ht="18">
      <c r="A48" s="24"/>
    </row>
    <row r="49" ht="18">
      <c r="A49" s="24"/>
    </row>
    <row r="50" ht="18">
      <c r="A50" s="24"/>
    </row>
    <row r="51" ht="18">
      <c r="A51" s="24"/>
    </row>
    <row r="52" ht="18">
      <c r="A52" s="24"/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10:B10"/>
    <mergeCell ref="A11:B11"/>
    <mergeCell ref="A12:B12"/>
    <mergeCell ref="A13:B13"/>
    <mergeCell ref="A14:B14"/>
    <mergeCell ref="A15:B15"/>
  </mergeCells>
  <printOptions/>
  <pageMargins left="0.5905511811023623" right="0.3937007874015748" top="0.5905511811023623" bottom="0.3937007874015748" header="0" footer="0"/>
  <pageSetup fitToHeight="0" fitToWidth="1"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SheetLayoutView="100" zoomScalePageLayoutView="0" workbookViewId="0" topLeftCell="A8">
      <selection activeCell="E20" sqref="E20"/>
    </sheetView>
  </sheetViews>
  <sheetFormatPr defaultColWidth="11.57421875" defaultRowHeight="12.75"/>
  <cols>
    <col min="1" max="1" width="6.8515625" style="1" customWidth="1"/>
    <col min="2" max="3" width="5.140625" style="1" customWidth="1"/>
    <col min="4" max="4" width="49.421875" style="1" customWidth="1"/>
    <col min="5" max="5" width="22.57421875" style="1" customWidth="1"/>
    <col min="6" max="16384" width="11.57421875" style="1" customWidth="1"/>
  </cols>
  <sheetData>
    <row r="1" ht="18">
      <c r="E1" s="6" t="s">
        <v>93</v>
      </c>
    </row>
    <row r="2" spans="1:5" ht="37.5" customHeight="1">
      <c r="A2" s="52" t="s">
        <v>94</v>
      </c>
      <c r="B2" s="52"/>
      <c r="C2" s="52"/>
      <c r="D2" s="52"/>
      <c r="E2" s="52"/>
    </row>
    <row r="3" spans="4:5" ht="18">
      <c r="D3" s="45"/>
      <c r="E3" s="45"/>
    </row>
    <row r="4" spans="1:5" s="45" customFormat="1" ht="76.5" customHeight="1">
      <c r="A4" s="26" t="s">
        <v>95</v>
      </c>
      <c r="B4" s="59" t="s">
        <v>0</v>
      </c>
      <c r="C4" s="60"/>
      <c r="D4" s="61"/>
      <c r="E4" s="26" t="s">
        <v>96</v>
      </c>
    </row>
    <row r="5" spans="1:5" ht="18">
      <c r="A5" s="46">
        <v>1</v>
      </c>
      <c r="B5" s="62">
        <v>2</v>
      </c>
      <c r="C5" s="62"/>
      <c r="D5" s="62"/>
      <c r="E5" s="46">
        <v>3</v>
      </c>
    </row>
    <row r="6" spans="1:5" ht="17.25" customHeight="1">
      <c r="A6" s="47">
        <v>1</v>
      </c>
      <c r="B6" s="58" t="s">
        <v>97</v>
      </c>
      <c r="C6" s="58"/>
      <c r="D6" s="58"/>
      <c r="E6" s="49"/>
    </row>
    <row r="7" spans="1:5" ht="17.25" customHeight="1">
      <c r="A7" s="47" t="s">
        <v>98</v>
      </c>
      <c r="B7" s="48"/>
      <c r="C7" s="58" t="s">
        <v>99</v>
      </c>
      <c r="D7" s="58"/>
      <c r="E7" s="49"/>
    </row>
    <row r="8" spans="1:5" ht="36">
      <c r="A8" s="47" t="s">
        <v>100</v>
      </c>
      <c r="B8" s="48"/>
      <c r="C8" s="48"/>
      <c r="D8" s="32" t="s">
        <v>101</v>
      </c>
      <c r="E8" s="49"/>
    </row>
    <row r="9" spans="1:5" ht="17.25" customHeight="1">
      <c r="A9" s="47" t="s">
        <v>102</v>
      </c>
      <c r="B9" s="48"/>
      <c r="C9" s="58" t="s">
        <v>103</v>
      </c>
      <c r="D9" s="58"/>
      <c r="E9" s="49"/>
    </row>
    <row r="10" spans="1:5" ht="39.75" customHeight="1">
      <c r="A10" s="47" t="s">
        <v>104</v>
      </c>
      <c r="B10" s="48"/>
      <c r="C10" s="48"/>
      <c r="D10" s="32" t="s">
        <v>105</v>
      </c>
      <c r="E10" s="49">
        <v>11120.32</v>
      </c>
    </row>
    <row r="11" spans="1:5" ht="17.25" customHeight="1">
      <c r="A11" s="47">
        <v>2</v>
      </c>
      <c r="B11" s="58" t="s">
        <v>106</v>
      </c>
      <c r="C11" s="58"/>
      <c r="D11" s="58"/>
      <c r="E11" s="49"/>
    </row>
    <row r="12" spans="1:5" ht="35.25" customHeight="1">
      <c r="A12" s="47" t="s">
        <v>107</v>
      </c>
      <c r="B12" s="48"/>
      <c r="C12" s="58" t="s">
        <v>108</v>
      </c>
      <c r="D12" s="58"/>
      <c r="E12" s="49"/>
    </row>
    <row r="13" spans="1:5" ht="36" customHeight="1">
      <c r="A13" s="47" t="s">
        <v>109</v>
      </c>
      <c r="B13" s="48"/>
      <c r="C13" s="48"/>
      <c r="D13" s="32" t="s">
        <v>110</v>
      </c>
      <c r="E13" s="49"/>
    </row>
    <row r="14" spans="1:5" ht="54">
      <c r="A14" s="47" t="s">
        <v>111</v>
      </c>
      <c r="B14" s="48"/>
      <c r="C14" s="48"/>
      <c r="D14" s="32" t="s">
        <v>112</v>
      </c>
      <c r="E14" s="49"/>
    </row>
    <row r="15" spans="1:5" ht="17.25" customHeight="1">
      <c r="A15" s="47" t="s">
        <v>113</v>
      </c>
      <c r="B15" s="48"/>
      <c r="C15" s="58" t="s">
        <v>114</v>
      </c>
      <c r="D15" s="58"/>
      <c r="E15" s="49"/>
    </row>
    <row r="16" spans="1:4" ht="17.25" customHeight="1">
      <c r="A16" s="47" t="s">
        <v>115</v>
      </c>
      <c r="B16" s="48"/>
      <c r="C16" s="58" t="s">
        <v>116</v>
      </c>
      <c r="D16" s="58"/>
    </row>
    <row r="17" spans="1:5" ht="18.75" customHeight="1">
      <c r="A17" s="47" t="s">
        <v>117</v>
      </c>
      <c r="B17" s="48"/>
      <c r="C17" s="58" t="s">
        <v>118</v>
      </c>
      <c r="D17" s="58"/>
      <c r="E17" s="49">
        <v>25430.48</v>
      </c>
    </row>
    <row r="18" spans="1:5" ht="17.25" customHeight="1">
      <c r="A18" s="47">
        <v>3</v>
      </c>
      <c r="B18" s="58" t="s">
        <v>119</v>
      </c>
      <c r="C18" s="58"/>
      <c r="D18" s="58"/>
      <c r="E18" s="49"/>
    </row>
    <row r="19" spans="1:5" ht="17.25" customHeight="1">
      <c r="A19" s="47" t="s">
        <v>120</v>
      </c>
      <c r="B19" s="48"/>
      <c r="C19" s="58" t="s">
        <v>121</v>
      </c>
      <c r="D19" s="58"/>
      <c r="E19" s="49"/>
    </row>
    <row r="20" spans="1:5" ht="17.25" customHeight="1">
      <c r="A20" s="47" t="s">
        <v>122</v>
      </c>
      <c r="B20" s="48"/>
      <c r="C20" s="58" t="s">
        <v>123</v>
      </c>
      <c r="D20" s="58"/>
      <c r="E20" s="49">
        <v>668561.46</v>
      </c>
    </row>
    <row r="21" spans="1:5" ht="39" customHeight="1">
      <c r="A21" s="47" t="s">
        <v>124</v>
      </c>
      <c r="B21" s="48"/>
      <c r="C21" s="50"/>
      <c r="D21" s="48" t="s">
        <v>125</v>
      </c>
      <c r="E21" s="49"/>
    </row>
  </sheetData>
  <sheetProtection selectLockedCells="1" selectUnlockedCells="1"/>
  <mergeCells count="14">
    <mergeCell ref="A2:E2"/>
    <mergeCell ref="B4:D4"/>
    <mergeCell ref="B5:D5"/>
    <mergeCell ref="B6:D6"/>
    <mergeCell ref="C7:D7"/>
    <mergeCell ref="C9:D9"/>
    <mergeCell ref="C19:D19"/>
    <mergeCell ref="C20:D20"/>
    <mergeCell ref="B11:D11"/>
    <mergeCell ref="C12:D12"/>
    <mergeCell ref="C15:D15"/>
    <mergeCell ref="C16:D16"/>
    <mergeCell ref="C17:D17"/>
    <mergeCell ref="B18:D18"/>
  </mergeCells>
  <printOptions/>
  <pageMargins left="0.5905511811023623" right="0.3937007874015748" top="0.5905511811023623" bottom="0.3937007874015748" header="0" footer="0"/>
  <pageSetup fitToHeight="0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SheetLayoutView="100" zoomScalePageLayoutView="0" workbookViewId="0" topLeftCell="A1">
      <pane ySplit="7" topLeftCell="A50" activePane="bottomLeft" state="frozen"/>
      <selection pane="topLeft" activeCell="A1" sqref="A1"/>
      <selection pane="bottomLeft" activeCell="E56" sqref="E56"/>
    </sheetView>
  </sheetViews>
  <sheetFormatPr defaultColWidth="11.57421875" defaultRowHeight="12.75"/>
  <cols>
    <col min="1" max="1" width="25.140625" style="2" customWidth="1"/>
    <col min="2" max="2" width="9.7109375" style="2" customWidth="1"/>
    <col min="3" max="4" width="12.7109375" style="2" customWidth="1"/>
    <col min="5" max="10" width="12.7109375" style="8" customWidth="1"/>
    <col min="11" max="11" width="11.57421875" style="2" customWidth="1"/>
    <col min="12" max="12" width="18.8515625" style="2" customWidth="1"/>
    <col min="13" max="13" width="13.28125" style="2" customWidth="1"/>
    <col min="14" max="16384" width="11.57421875" style="2" customWidth="1"/>
  </cols>
  <sheetData>
    <row r="1" ht="18.75" customHeight="1">
      <c r="J1" s="6" t="s">
        <v>4</v>
      </c>
    </row>
    <row r="2" spans="1:10" s="1" customFormat="1" ht="18">
      <c r="A2" s="70" t="s">
        <v>2</v>
      </c>
      <c r="B2" s="70"/>
      <c r="C2" s="70"/>
      <c r="D2" s="70"/>
      <c r="E2" s="70"/>
      <c r="F2" s="70"/>
      <c r="G2" s="70"/>
      <c r="H2" s="70"/>
      <c r="I2" s="70"/>
      <c r="J2" s="70"/>
    </row>
    <row r="3" spans="5:10" s="1" customFormat="1" ht="18">
      <c r="E3" s="5"/>
      <c r="F3" s="5"/>
      <c r="G3" s="5"/>
      <c r="H3" s="5"/>
      <c r="I3" s="5"/>
      <c r="J3" s="5"/>
    </row>
    <row r="4" spans="1:10" s="18" customFormat="1" ht="19.5" customHeight="1">
      <c r="A4" s="64" t="s">
        <v>0</v>
      </c>
      <c r="B4" s="64" t="s">
        <v>5</v>
      </c>
      <c r="C4" s="64" t="s">
        <v>43</v>
      </c>
      <c r="D4" s="63" t="s">
        <v>7</v>
      </c>
      <c r="E4" s="63"/>
      <c r="F4" s="63"/>
      <c r="G4" s="63"/>
      <c r="H4" s="63"/>
      <c r="I4" s="63"/>
      <c r="J4" s="63"/>
    </row>
    <row r="5" spans="1:10" s="18" customFormat="1" ht="19.5" customHeight="1">
      <c r="A5" s="69"/>
      <c r="B5" s="69"/>
      <c r="C5" s="69"/>
      <c r="D5" s="64" t="s">
        <v>8</v>
      </c>
      <c r="E5" s="66" t="s">
        <v>1</v>
      </c>
      <c r="F5" s="67"/>
      <c r="G5" s="67"/>
      <c r="H5" s="67"/>
      <c r="I5" s="67"/>
      <c r="J5" s="68"/>
    </row>
    <row r="6" spans="1:10" s="18" customFormat="1" ht="94.5" customHeight="1">
      <c r="A6" s="65"/>
      <c r="B6" s="65"/>
      <c r="C6" s="65"/>
      <c r="D6" s="65"/>
      <c r="E6" s="17" t="s">
        <v>9</v>
      </c>
      <c r="F6" s="17" t="s">
        <v>16</v>
      </c>
      <c r="G6" s="17" t="s">
        <v>15</v>
      </c>
      <c r="H6" s="17" t="s">
        <v>10</v>
      </c>
      <c r="I6" s="17" t="s">
        <v>12</v>
      </c>
      <c r="J6" s="17" t="s">
        <v>11</v>
      </c>
    </row>
    <row r="7" spans="1:10" ht="15">
      <c r="A7" s="3">
        <v>1</v>
      </c>
      <c r="B7" s="7">
        <v>2</v>
      </c>
      <c r="C7" s="3">
        <v>3</v>
      </c>
      <c r="D7" s="7">
        <v>4</v>
      </c>
      <c r="E7" s="3">
        <v>5</v>
      </c>
      <c r="F7" s="3">
        <v>6</v>
      </c>
      <c r="G7" s="3">
        <v>7</v>
      </c>
      <c r="H7" s="7">
        <v>8</v>
      </c>
      <c r="I7" s="3">
        <v>9</v>
      </c>
      <c r="J7" s="7">
        <v>10</v>
      </c>
    </row>
    <row r="8" spans="1:12" s="4" customFormat="1" ht="34.5" customHeight="1">
      <c r="A8" s="15" t="s">
        <v>6</v>
      </c>
      <c r="B8" s="11">
        <v>100</v>
      </c>
      <c r="C8" s="19"/>
      <c r="D8" s="22">
        <f>SUM(D9:D16)</f>
        <v>12319832.2</v>
      </c>
      <c r="E8" s="22">
        <f aca="true" t="shared" si="0" ref="E8:J8">SUM(E9:E16)</f>
        <v>4185523.2</v>
      </c>
      <c r="F8" s="22">
        <f t="shared" si="0"/>
        <v>4544500</v>
      </c>
      <c r="G8" s="22">
        <f t="shared" si="0"/>
        <v>1331300</v>
      </c>
      <c r="H8" s="22">
        <f t="shared" si="0"/>
        <v>544000</v>
      </c>
      <c r="I8" s="22">
        <f t="shared" si="0"/>
        <v>25000</v>
      </c>
      <c r="J8" s="22">
        <f t="shared" si="0"/>
        <v>1689509</v>
      </c>
      <c r="L8" s="10"/>
    </row>
    <row r="9" spans="1:10" ht="15">
      <c r="A9" s="12" t="s">
        <v>1</v>
      </c>
      <c r="B9" s="7"/>
      <c r="C9" s="20"/>
      <c r="D9" s="22"/>
      <c r="E9" s="23"/>
      <c r="F9" s="23"/>
      <c r="G9" s="23"/>
      <c r="H9" s="23"/>
      <c r="I9" s="23"/>
      <c r="J9" s="23"/>
    </row>
    <row r="10" spans="1:12" ht="34.5" customHeight="1">
      <c r="A10" s="12" t="s">
        <v>13</v>
      </c>
      <c r="B10" s="7">
        <v>110</v>
      </c>
      <c r="C10" s="20"/>
      <c r="D10" s="23">
        <f aca="true" t="shared" si="1" ref="D10:D16">SUM(E10:J10)</f>
        <v>0</v>
      </c>
      <c r="E10" s="23"/>
      <c r="F10" s="23"/>
      <c r="G10" s="23"/>
      <c r="H10" s="23"/>
      <c r="I10" s="23"/>
      <c r="J10" s="23"/>
      <c r="L10" s="9"/>
    </row>
    <row r="11" spans="1:12" ht="34.5" customHeight="1">
      <c r="A11" s="13" t="s">
        <v>14</v>
      </c>
      <c r="B11" s="14">
        <v>120</v>
      </c>
      <c r="C11" s="20"/>
      <c r="D11" s="23">
        <f t="shared" si="1"/>
        <v>10988532.2</v>
      </c>
      <c r="E11" s="23">
        <v>4185523.2</v>
      </c>
      <c r="F11" s="23">
        <v>4544500</v>
      </c>
      <c r="G11" s="23"/>
      <c r="H11" s="23">
        <v>544000</v>
      </c>
      <c r="I11" s="23">
        <v>25000</v>
      </c>
      <c r="J11" s="23">
        <v>1689509</v>
      </c>
      <c r="L11" s="9"/>
    </row>
    <row r="12" spans="1:10" ht="39" customHeight="1">
      <c r="A12" s="12" t="s">
        <v>17</v>
      </c>
      <c r="B12" s="7">
        <v>130</v>
      </c>
      <c r="C12" s="20"/>
      <c r="D12" s="23">
        <f t="shared" si="1"/>
        <v>0</v>
      </c>
      <c r="E12" s="23"/>
      <c r="F12" s="23"/>
      <c r="G12" s="23"/>
      <c r="H12" s="23"/>
      <c r="I12" s="23"/>
      <c r="J12" s="23"/>
    </row>
    <row r="13" spans="1:10" ht="78" customHeight="1">
      <c r="A13" s="13" t="s">
        <v>18</v>
      </c>
      <c r="B13" s="7">
        <v>140</v>
      </c>
      <c r="C13" s="20"/>
      <c r="D13" s="23">
        <f t="shared" si="1"/>
        <v>0</v>
      </c>
      <c r="E13" s="23"/>
      <c r="F13" s="23"/>
      <c r="G13" s="23"/>
      <c r="H13" s="23"/>
      <c r="I13" s="23"/>
      <c r="J13" s="23"/>
    </row>
    <row r="14" spans="1:10" ht="34.5" customHeight="1">
      <c r="A14" s="13" t="s">
        <v>19</v>
      </c>
      <c r="B14" s="7">
        <v>150</v>
      </c>
      <c r="C14" s="20"/>
      <c r="D14" s="23">
        <f t="shared" si="1"/>
        <v>1331300</v>
      </c>
      <c r="E14" s="23"/>
      <c r="F14" s="23"/>
      <c r="G14" s="23">
        <v>1331300</v>
      </c>
      <c r="H14" s="23"/>
      <c r="I14" s="23"/>
      <c r="J14" s="23"/>
    </row>
    <row r="15" spans="1:10" ht="34.5" customHeight="1">
      <c r="A15" s="13" t="s">
        <v>20</v>
      </c>
      <c r="B15" s="7">
        <v>160</v>
      </c>
      <c r="C15" s="20"/>
      <c r="D15" s="23">
        <f t="shared" si="1"/>
        <v>0</v>
      </c>
      <c r="E15" s="23"/>
      <c r="F15" s="23"/>
      <c r="G15" s="23"/>
      <c r="H15" s="23"/>
      <c r="I15" s="23"/>
      <c r="J15" s="23"/>
    </row>
    <row r="16" spans="1:10" ht="34.5" customHeight="1">
      <c r="A16" s="13" t="s">
        <v>21</v>
      </c>
      <c r="B16" s="7">
        <v>180</v>
      </c>
      <c r="C16" s="20"/>
      <c r="D16" s="23">
        <f t="shared" si="1"/>
        <v>0</v>
      </c>
      <c r="E16" s="23"/>
      <c r="F16" s="23"/>
      <c r="G16" s="23"/>
      <c r="H16" s="23"/>
      <c r="I16" s="23"/>
      <c r="J16" s="23"/>
    </row>
    <row r="17" spans="1:10" s="4" customFormat="1" ht="34.5" customHeight="1">
      <c r="A17" s="16" t="s">
        <v>22</v>
      </c>
      <c r="B17" s="11">
        <v>200</v>
      </c>
      <c r="C17" s="19"/>
      <c r="D17" s="22">
        <f>SUM(D19+D24+D27+D33+D35+D38)</f>
        <v>12328844.89</v>
      </c>
      <c r="E17" s="22">
        <f aca="true" t="shared" si="2" ref="E17:J17">SUM(E19+E24+E27+E33+E35+E38)</f>
        <v>4185523.2</v>
      </c>
      <c r="F17" s="22">
        <f t="shared" si="2"/>
        <v>4544500</v>
      </c>
      <c r="G17" s="22">
        <f t="shared" si="2"/>
        <v>1331300</v>
      </c>
      <c r="H17" s="22">
        <f t="shared" si="2"/>
        <v>550961.15</v>
      </c>
      <c r="I17" s="22">
        <f t="shared" si="2"/>
        <v>25000</v>
      </c>
      <c r="J17" s="22">
        <f t="shared" si="2"/>
        <v>1691560.54</v>
      </c>
    </row>
    <row r="18" spans="1:10" ht="15.75" customHeight="1">
      <c r="A18" s="13" t="s">
        <v>1</v>
      </c>
      <c r="B18" s="7"/>
      <c r="C18" s="20"/>
      <c r="D18" s="23"/>
      <c r="E18" s="23"/>
      <c r="F18" s="23"/>
      <c r="G18" s="23"/>
      <c r="H18" s="23"/>
      <c r="I18" s="23"/>
      <c r="J18" s="23"/>
    </row>
    <row r="19" spans="1:10" ht="34.5" customHeight="1">
      <c r="A19" s="13" t="s">
        <v>24</v>
      </c>
      <c r="B19" s="7">
        <v>210</v>
      </c>
      <c r="C19" s="20"/>
      <c r="D19" s="23">
        <f>SUM(D21:D23)</f>
        <v>7216123.2</v>
      </c>
      <c r="E19" s="23">
        <f aca="true" t="shared" si="3" ref="E19:J19">SUM(E21:E23)</f>
        <v>2454923.2</v>
      </c>
      <c r="F19" s="23">
        <f t="shared" si="3"/>
        <v>4500800</v>
      </c>
      <c r="G19" s="23">
        <f t="shared" si="3"/>
        <v>0</v>
      </c>
      <c r="H19" s="23">
        <f t="shared" si="3"/>
        <v>260400</v>
      </c>
      <c r="I19" s="23">
        <f t="shared" si="3"/>
        <v>0</v>
      </c>
      <c r="J19" s="23">
        <f t="shared" si="3"/>
        <v>0</v>
      </c>
    </row>
    <row r="20" spans="1:10" ht="15.75" customHeight="1">
      <c r="A20" s="13" t="s">
        <v>3</v>
      </c>
      <c r="B20" s="7"/>
      <c r="C20" s="20"/>
      <c r="D20" s="23"/>
      <c r="E20" s="23"/>
      <c r="F20" s="23"/>
      <c r="G20" s="23"/>
      <c r="H20" s="23"/>
      <c r="I20" s="23"/>
      <c r="J20" s="23"/>
    </row>
    <row r="21" spans="1:10" ht="34.5" customHeight="1">
      <c r="A21" s="13" t="s">
        <v>37</v>
      </c>
      <c r="B21" s="64">
        <v>211</v>
      </c>
      <c r="C21" s="20" t="s">
        <v>39</v>
      </c>
      <c r="D21" s="23">
        <f>SUM(E21:J21)</f>
        <v>5541600</v>
      </c>
      <c r="E21" s="23">
        <v>1884800</v>
      </c>
      <c r="F21" s="23">
        <v>3456800</v>
      </c>
      <c r="G21" s="23"/>
      <c r="H21" s="23">
        <v>200000</v>
      </c>
      <c r="I21" s="23"/>
      <c r="J21" s="23"/>
    </row>
    <row r="22" spans="1:10" ht="34.5" customHeight="1">
      <c r="A22" s="13" t="s">
        <v>38</v>
      </c>
      <c r="B22" s="69"/>
      <c r="C22" s="20" t="s">
        <v>42</v>
      </c>
      <c r="D22" s="23">
        <f>SUM(E22:J22)</f>
        <v>900</v>
      </c>
      <c r="E22" s="23">
        <v>900</v>
      </c>
      <c r="F22" s="23"/>
      <c r="G22" s="23"/>
      <c r="H22" s="23"/>
      <c r="I22" s="23"/>
      <c r="J22" s="23"/>
    </row>
    <row r="23" spans="1:10" ht="34.5" customHeight="1">
      <c r="A23" s="13" t="s">
        <v>41</v>
      </c>
      <c r="B23" s="65"/>
      <c r="C23" s="20" t="s">
        <v>40</v>
      </c>
      <c r="D23" s="23">
        <f>SUM(E23:J23)</f>
        <v>1673623.2</v>
      </c>
      <c r="E23" s="23">
        <v>569223.2</v>
      </c>
      <c r="F23" s="23">
        <v>1044000</v>
      </c>
      <c r="G23" s="23"/>
      <c r="H23" s="23">
        <v>60400</v>
      </c>
      <c r="I23" s="23"/>
      <c r="J23" s="23"/>
    </row>
    <row r="24" spans="1:10" ht="34.5" customHeight="1">
      <c r="A24" s="13" t="s">
        <v>23</v>
      </c>
      <c r="B24" s="7">
        <v>220</v>
      </c>
      <c r="C24" s="20"/>
      <c r="D24" s="23">
        <f>SUM(D26)</f>
        <v>0</v>
      </c>
      <c r="E24" s="23">
        <f aca="true" t="shared" si="4" ref="E24:J24">SUM(E26)</f>
        <v>0</v>
      </c>
      <c r="F24" s="23">
        <f t="shared" si="4"/>
        <v>0</v>
      </c>
      <c r="G24" s="23">
        <f t="shared" si="4"/>
        <v>0</v>
      </c>
      <c r="H24" s="23">
        <f t="shared" si="4"/>
        <v>0</v>
      </c>
      <c r="I24" s="23">
        <f t="shared" si="4"/>
        <v>0</v>
      </c>
      <c r="J24" s="23">
        <f t="shared" si="4"/>
        <v>0</v>
      </c>
    </row>
    <row r="25" spans="1:10" ht="15.75" customHeight="1">
      <c r="A25" s="13" t="s">
        <v>3</v>
      </c>
      <c r="B25" s="7"/>
      <c r="C25" s="20"/>
      <c r="D25" s="23"/>
      <c r="E25" s="23"/>
      <c r="F25" s="23"/>
      <c r="G25" s="23"/>
      <c r="H25" s="23"/>
      <c r="I25" s="23"/>
      <c r="J25" s="23"/>
    </row>
    <row r="26" spans="1:10" ht="34.5" customHeight="1">
      <c r="A26" s="13" t="s">
        <v>44</v>
      </c>
      <c r="B26" s="7"/>
      <c r="C26" s="20" t="s">
        <v>45</v>
      </c>
      <c r="D26" s="23">
        <f>SUM(E26:J26)</f>
        <v>0</v>
      </c>
      <c r="E26" s="23"/>
      <c r="F26" s="23"/>
      <c r="G26" s="23"/>
      <c r="H26" s="23"/>
      <c r="I26" s="23"/>
      <c r="J26" s="23"/>
    </row>
    <row r="27" spans="1:10" ht="34.5" customHeight="1">
      <c r="A27" s="13" t="s">
        <v>25</v>
      </c>
      <c r="B27" s="7">
        <v>230</v>
      </c>
      <c r="C27" s="20"/>
      <c r="D27" s="23">
        <f>SUM(D29:D32)</f>
        <v>174400</v>
      </c>
      <c r="E27" s="23">
        <f aca="true" t="shared" si="5" ref="E27:J27">SUM(E29:E32)</f>
        <v>170400</v>
      </c>
      <c r="F27" s="23">
        <f t="shared" si="5"/>
        <v>0</v>
      </c>
      <c r="G27" s="23">
        <f t="shared" si="5"/>
        <v>0</v>
      </c>
      <c r="H27" s="23">
        <f t="shared" si="5"/>
        <v>4000</v>
      </c>
      <c r="I27" s="23">
        <f t="shared" si="5"/>
        <v>0</v>
      </c>
      <c r="J27" s="23">
        <f t="shared" si="5"/>
        <v>0</v>
      </c>
    </row>
    <row r="28" spans="1:10" ht="15.75" customHeight="1">
      <c r="A28" s="13" t="s">
        <v>3</v>
      </c>
      <c r="B28" s="7"/>
      <c r="C28" s="20"/>
      <c r="D28" s="23"/>
      <c r="E28" s="23"/>
      <c r="F28" s="23"/>
      <c r="G28" s="23"/>
      <c r="H28" s="23"/>
      <c r="I28" s="23"/>
      <c r="J28" s="23"/>
    </row>
    <row r="29" spans="1:10" ht="34.5" customHeight="1">
      <c r="A29" s="13" t="s">
        <v>46</v>
      </c>
      <c r="B29" s="21"/>
      <c r="C29" s="7" t="s">
        <v>47</v>
      </c>
      <c r="D29" s="23">
        <f>SUM(E29:J29)</f>
        <v>500</v>
      </c>
      <c r="E29" s="23">
        <v>500</v>
      </c>
      <c r="F29" s="23"/>
      <c r="G29" s="23"/>
      <c r="H29" s="23"/>
      <c r="I29" s="23"/>
      <c r="J29" s="23"/>
    </row>
    <row r="30" spans="1:10" ht="34.5" customHeight="1">
      <c r="A30" s="13" t="s">
        <v>48</v>
      </c>
      <c r="B30" s="21"/>
      <c r="C30" s="7" t="s">
        <v>49</v>
      </c>
      <c r="D30" s="23">
        <f>SUM(E30:J30)</f>
        <v>163400</v>
      </c>
      <c r="E30" s="23">
        <v>163400</v>
      </c>
      <c r="F30" s="23"/>
      <c r="G30" s="23"/>
      <c r="H30" s="23"/>
      <c r="I30" s="23"/>
      <c r="J30" s="23"/>
    </row>
    <row r="31" spans="1:10" ht="34.5" customHeight="1">
      <c r="A31" s="13" t="s">
        <v>50</v>
      </c>
      <c r="B31" s="21"/>
      <c r="C31" s="7" t="s">
        <v>51</v>
      </c>
      <c r="D31" s="23">
        <f>SUM(E31:J31)</f>
        <v>0</v>
      </c>
      <c r="E31" s="23"/>
      <c r="F31" s="23"/>
      <c r="G31" s="23"/>
      <c r="H31" s="23"/>
      <c r="I31" s="23"/>
      <c r="J31" s="23"/>
    </row>
    <row r="32" spans="1:10" ht="34.5" customHeight="1">
      <c r="A32" s="13" t="s">
        <v>50</v>
      </c>
      <c r="B32" s="21"/>
      <c r="C32" s="7" t="s">
        <v>52</v>
      </c>
      <c r="D32" s="23">
        <f>SUM(E32:J32)</f>
        <v>10500</v>
      </c>
      <c r="E32" s="23">
        <v>6500</v>
      </c>
      <c r="F32" s="23"/>
      <c r="G32" s="23"/>
      <c r="H32" s="23">
        <v>4000</v>
      </c>
      <c r="I32" s="23"/>
      <c r="J32" s="23"/>
    </row>
    <row r="33" spans="1:10" ht="34.5" customHeight="1">
      <c r="A33" s="13" t="s">
        <v>26</v>
      </c>
      <c r="B33" s="7">
        <v>240</v>
      </c>
      <c r="C33" s="20"/>
      <c r="D33" s="23">
        <f>SUM(E33:J33)</f>
        <v>0</v>
      </c>
      <c r="E33" s="23">
        <f aca="true" t="shared" si="6" ref="E33:J33">SUM(F33:K33)</f>
        <v>0</v>
      </c>
      <c r="F33" s="23">
        <f t="shared" si="6"/>
        <v>0</v>
      </c>
      <c r="G33" s="23">
        <f t="shared" si="6"/>
        <v>0</v>
      </c>
      <c r="H33" s="23">
        <f t="shared" si="6"/>
        <v>0</v>
      </c>
      <c r="I33" s="23">
        <f t="shared" si="6"/>
        <v>0</v>
      </c>
      <c r="J33" s="23">
        <f t="shared" si="6"/>
        <v>0</v>
      </c>
    </row>
    <row r="34" spans="1:10" ht="15.75" customHeight="1">
      <c r="A34" s="13" t="s">
        <v>3</v>
      </c>
      <c r="B34" s="7"/>
      <c r="C34" s="20"/>
      <c r="D34" s="23"/>
      <c r="E34" s="23"/>
      <c r="F34" s="23"/>
      <c r="G34" s="23"/>
      <c r="H34" s="23"/>
      <c r="I34" s="23"/>
      <c r="J34" s="23"/>
    </row>
    <row r="35" spans="1:10" ht="39" customHeight="1">
      <c r="A35" s="13" t="s">
        <v>27</v>
      </c>
      <c r="B35" s="7">
        <v>250</v>
      </c>
      <c r="C35" s="20"/>
      <c r="D35" s="23">
        <f>SUM(D37)</f>
        <v>0</v>
      </c>
      <c r="E35" s="23">
        <f aca="true" t="shared" si="7" ref="E35:J35">SUM(E37)</f>
        <v>0</v>
      </c>
      <c r="F35" s="23">
        <f t="shared" si="7"/>
        <v>0</v>
      </c>
      <c r="G35" s="23">
        <f t="shared" si="7"/>
        <v>0</v>
      </c>
      <c r="H35" s="23">
        <f t="shared" si="7"/>
        <v>0</v>
      </c>
      <c r="I35" s="23">
        <f t="shared" si="7"/>
        <v>0</v>
      </c>
      <c r="J35" s="23">
        <f t="shared" si="7"/>
        <v>0</v>
      </c>
    </row>
    <row r="36" spans="1:10" ht="15.75" customHeight="1">
      <c r="A36" s="13" t="s">
        <v>3</v>
      </c>
      <c r="B36" s="7"/>
      <c r="C36" s="20"/>
      <c r="D36" s="23"/>
      <c r="E36" s="23"/>
      <c r="F36" s="23"/>
      <c r="G36" s="23"/>
      <c r="H36" s="23"/>
      <c r="I36" s="23"/>
      <c r="J36" s="23"/>
    </row>
    <row r="37" spans="1:10" ht="34.5" customHeight="1">
      <c r="A37" s="13" t="s">
        <v>53</v>
      </c>
      <c r="B37" s="7"/>
      <c r="C37" s="20" t="s">
        <v>54</v>
      </c>
      <c r="D37" s="23">
        <f>SUM(E37:J37)</f>
        <v>0</v>
      </c>
      <c r="E37" s="23"/>
      <c r="F37" s="23"/>
      <c r="G37" s="23"/>
      <c r="H37" s="23"/>
      <c r="I37" s="23"/>
      <c r="J37" s="23"/>
    </row>
    <row r="38" spans="1:10" ht="34.5" customHeight="1">
      <c r="A38" s="13" t="s">
        <v>28</v>
      </c>
      <c r="B38" s="7">
        <v>260</v>
      </c>
      <c r="C38" s="20"/>
      <c r="D38" s="23">
        <f>SUM(D40:D48)</f>
        <v>4938321.69</v>
      </c>
      <c r="E38" s="23">
        <f aca="true" t="shared" si="8" ref="E38:J38">SUM(E40:E48)</f>
        <v>1560200</v>
      </c>
      <c r="F38" s="23">
        <f t="shared" si="8"/>
        <v>43700</v>
      </c>
      <c r="G38" s="23">
        <f t="shared" si="8"/>
        <v>1331300</v>
      </c>
      <c r="H38" s="23">
        <f t="shared" si="8"/>
        <v>286561.15</v>
      </c>
      <c r="I38" s="23">
        <f t="shared" si="8"/>
        <v>25000</v>
      </c>
      <c r="J38" s="23">
        <f t="shared" si="8"/>
        <v>1691560.54</v>
      </c>
    </row>
    <row r="39" spans="1:10" ht="15.75" customHeight="1">
      <c r="A39" s="13" t="s">
        <v>3</v>
      </c>
      <c r="B39" s="7"/>
      <c r="C39" s="20"/>
      <c r="D39" s="23"/>
      <c r="E39" s="23"/>
      <c r="F39" s="23"/>
      <c r="G39" s="23"/>
      <c r="H39" s="23"/>
      <c r="I39" s="23"/>
      <c r="J39" s="23"/>
    </row>
    <row r="40" spans="1:10" ht="34.5" customHeight="1">
      <c r="A40" s="13" t="s">
        <v>55</v>
      </c>
      <c r="B40" s="7"/>
      <c r="C40" s="20" t="s">
        <v>56</v>
      </c>
      <c r="D40" s="23">
        <f>SUM(E40:J40)</f>
        <v>52900</v>
      </c>
      <c r="E40" s="23">
        <v>52900</v>
      </c>
      <c r="F40" s="23"/>
      <c r="G40" s="23"/>
      <c r="H40" s="23"/>
      <c r="I40" s="23"/>
      <c r="J40" s="23"/>
    </row>
    <row r="41" spans="1:10" ht="34.5" customHeight="1">
      <c r="A41" s="13" t="s">
        <v>57</v>
      </c>
      <c r="B41" s="7"/>
      <c r="C41" s="20" t="s">
        <v>69</v>
      </c>
      <c r="D41" s="23">
        <f aca="true" t="shared" si="9" ref="D41:D48">SUM(E41:J41)</f>
        <v>0</v>
      </c>
      <c r="E41" s="23"/>
      <c r="F41" s="23"/>
      <c r="G41" s="23"/>
      <c r="H41" s="23"/>
      <c r="I41" s="23"/>
      <c r="J41" s="23"/>
    </row>
    <row r="42" spans="1:10" ht="34.5" customHeight="1">
      <c r="A42" s="13" t="s">
        <v>70</v>
      </c>
      <c r="B42" s="7"/>
      <c r="C42" s="20" t="s">
        <v>71</v>
      </c>
      <c r="D42" s="23">
        <f t="shared" si="9"/>
        <v>1303700</v>
      </c>
      <c r="E42" s="23">
        <v>1303700</v>
      </c>
      <c r="F42" s="23"/>
      <c r="G42" s="23"/>
      <c r="H42" s="23"/>
      <c r="I42" s="23"/>
      <c r="J42" s="23"/>
    </row>
    <row r="43" spans="1:10" ht="34.5" customHeight="1">
      <c r="A43" s="13" t="s">
        <v>58</v>
      </c>
      <c r="B43" s="7"/>
      <c r="C43" s="20" t="s">
        <v>59</v>
      </c>
      <c r="D43" s="23">
        <f t="shared" si="9"/>
        <v>0</v>
      </c>
      <c r="E43" s="23"/>
      <c r="F43" s="23"/>
      <c r="G43" s="23"/>
      <c r="H43" s="23"/>
      <c r="I43" s="23"/>
      <c r="J43" s="23"/>
    </row>
    <row r="44" spans="1:10" ht="34.5" customHeight="1">
      <c r="A44" s="13" t="s">
        <v>60</v>
      </c>
      <c r="B44" s="7"/>
      <c r="C44" s="20" t="s">
        <v>61</v>
      </c>
      <c r="D44" s="23">
        <f t="shared" si="9"/>
        <v>0</v>
      </c>
      <c r="E44" s="23"/>
      <c r="F44" s="23"/>
      <c r="G44" s="23"/>
      <c r="H44" s="23"/>
      <c r="I44" s="23"/>
      <c r="J44" s="23"/>
    </row>
    <row r="45" spans="1:10" ht="34.5" customHeight="1">
      <c r="A45" s="13" t="s">
        <v>60</v>
      </c>
      <c r="B45" s="7"/>
      <c r="C45" s="20" t="s">
        <v>62</v>
      </c>
      <c r="D45" s="23">
        <f t="shared" si="9"/>
        <v>216400</v>
      </c>
      <c r="E45" s="23">
        <v>66400</v>
      </c>
      <c r="F45" s="23"/>
      <c r="G45" s="23"/>
      <c r="H45" s="23">
        <v>150000</v>
      </c>
      <c r="I45" s="23"/>
      <c r="J45" s="23"/>
    </row>
    <row r="46" spans="1:10" ht="34.5" customHeight="1">
      <c r="A46" s="13" t="s">
        <v>63</v>
      </c>
      <c r="B46" s="7"/>
      <c r="C46" s="20" t="s">
        <v>64</v>
      </c>
      <c r="D46" s="23">
        <f t="shared" si="9"/>
        <v>3037758</v>
      </c>
      <c r="E46" s="23">
        <v>110900</v>
      </c>
      <c r="F46" s="23"/>
      <c r="G46" s="23">
        <v>1331300</v>
      </c>
      <c r="H46" s="23">
        <v>50000</v>
      </c>
      <c r="I46" s="23">
        <v>25000</v>
      </c>
      <c r="J46" s="23">
        <v>1520558</v>
      </c>
    </row>
    <row r="47" spans="1:10" ht="34.5" customHeight="1">
      <c r="A47" s="13" t="s">
        <v>65</v>
      </c>
      <c r="B47" s="7"/>
      <c r="C47" s="20" t="s">
        <v>66</v>
      </c>
      <c r="D47" s="23">
        <f t="shared" si="9"/>
        <v>0</v>
      </c>
      <c r="E47" s="23"/>
      <c r="F47" s="23"/>
      <c r="G47" s="23"/>
      <c r="H47" s="23"/>
      <c r="I47" s="23"/>
      <c r="J47" s="23"/>
    </row>
    <row r="48" spans="1:10" ht="34.5" customHeight="1">
      <c r="A48" s="13" t="s">
        <v>67</v>
      </c>
      <c r="B48" s="7"/>
      <c r="C48" s="20" t="s">
        <v>68</v>
      </c>
      <c r="D48" s="23">
        <f t="shared" si="9"/>
        <v>327563.69</v>
      </c>
      <c r="E48" s="23">
        <v>26300</v>
      </c>
      <c r="F48" s="23">
        <v>43700</v>
      </c>
      <c r="G48" s="23"/>
      <c r="H48" s="23">
        <v>86561.15</v>
      </c>
      <c r="I48" s="23"/>
      <c r="J48" s="23">
        <v>171002.54</v>
      </c>
    </row>
    <row r="49" spans="1:10" s="4" customFormat="1" ht="34.5" customHeight="1">
      <c r="A49" s="16" t="s">
        <v>29</v>
      </c>
      <c r="B49" s="11">
        <v>300</v>
      </c>
      <c r="C49" s="19"/>
      <c r="D49" s="22">
        <f>D51+D52</f>
        <v>12319832.200000001</v>
      </c>
      <c r="E49" s="22">
        <f aca="true" t="shared" si="10" ref="E49:J49">E51+E52</f>
        <v>4185523.2</v>
      </c>
      <c r="F49" s="22">
        <f t="shared" si="10"/>
        <v>4544500</v>
      </c>
      <c r="G49" s="22">
        <f t="shared" si="10"/>
        <v>1331300</v>
      </c>
      <c r="H49" s="22">
        <f t="shared" si="10"/>
        <v>544000</v>
      </c>
      <c r="I49" s="22">
        <f t="shared" si="10"/>
        <v>25000</v>
      </c>
      <c r="J49" s="22">
        <f t="shared" si="10"/>
        <v>1689509</v>
      </c>
    </row>
    <row r="50" spans="1:10" ht="15.75" customHeight="1">
      <c r="A50" s="13" t="s">
        <v>3</v>
      </c>
      <c r="B50" s="7"/>
      <c r="C50" s="20"/>
      <c r="D50" s="22"/>
      <c r="E50" s="23"/>
      <c r="F50" s="23"/>
      <c r="G50" s="23"/>
      <c r="H50" s="23"/>
      <c r="I50" s="23"/>
      <c r="J50" s="23"/>
    </row>
    <row r="51" spans="1:10" ht="34.5" customHeight="1">
      <c r="A51" s="13" t="s">
        <v>30</v>
      </c>
      <c r="B51" s="7">
        <v>310</v>
      </c>
      <c r="C51" s="20"/>
      <c r="D51" s="23">
        <f aca="true" t="shared" si="11" ref="D51:J51">D53-D57</f>
        <v>12319832.200000001</v>
      </c>
      <c r="E51" s="23">
        <f t="shared" si="11"/>
        <v>4185523.2</v>
      </c>
      <c r="F51" s="23">
        <f t="shared" si="11"/>
        <v>4544500</v>
      </c>
      <c r="G51" s="23">
        <f t="shared" si="11"/>
        <v>1331300</v>
      </c>
      <c r="H51" s="23">
        <f t="shared" si="11"/>
        <v>544000</v>
      </c>
      <c r="I51" s="23">
        <f t="shared" si="11"/>
        <v>25000</v>
      </c>
      <c r="J51" s="23">
        <f t="shared" si="11"/>
        <v>1689509</v>
      </c>
    </row>
    <row r="52" spans="1:10" ht="34.5" customHeight="1">
      <c r="A52" s="13" t="s">
        <v>31</v>
      </c>
      <c r="B52" s="7">
        <v>320</v>
      </c>
      <c r="C52" s="20"/>
      <c r="D52" s="23"/>
      <c r="E52" s="23"/>
      <c r="F52" s="23"/>
      <c r="G52" s="23"/>
      <c r="H52" s="23"/>
      <c r="I52" s="23"/>
      <c r="J52" s="23"/>
    </row>
    <row r="53" spans="1:10" s="4" customFormat="1" ht="34.5" customHeight="1">
      <c r="A53" s="16" t="s">
        <v>32</v>
      </c>
      <c r="B53" s="11">
        <v>400</v>
      </c>
      <c r="C53" s="19"/>
      <c r="D53" s="22">
        <f>D55+D56</f>
        <v>12328844.89</v>
      </c>
      <c r="E53" s="22">
        <f aca="true" t="shared" si="12" ref="E53:J53">E55+E56</f>
        <v>4185523.2</v>
      </c>
      <c r="F53" s="22">
        <f t="shared" si="12"/>
        <v>4544500</v>
      </c>
      <c r="G53" s="22">
        <f t="shared" si="12"/>
        <v>1331300</v>
      </c>
      <c r="H53" s="22">
        <f t="shared" si="12"/>
        <v>550961.15</v>
      </c>
      <c r="I53" s="22">
        <f t="shared" si="12"/>
        <v>25000</v>
      </c>
      <c r="J53" s="22">
        <f t="shared" si="12"/>
        <v>1691560.54</v>
      </c>
    </row>
    <row r="54" spans="1:10" ht="15.75" customHeight="1">
      <c r="A54" s="13" t="s">
        <v>3</v>
      </c>
      <c r="B54" s="7"/>
      <c r="C54" s="20"/>
      <c r="D54" s="23"/>
      <c r="E54" s="23"/>
      <c r="F54" s="23"/>
      <c r="G54" s="23"/>
      <c r="H54" s="23"/>
      <c r="I54" s="23"/>
      <c r="J54" s="23"/>
    </row>
    <row r="55" spans="1:10" ht="34.5" customHeight="1">
      <c r="A55" s="13" t="s">
        <v>33</v>
      </c>
      <c r="B55" s="7">
        <v>410</v>
      </c>
      <c r="C55" s="20"/>
      <c r="D55" s="23">
        <f>SUM(E55:J55)</f>
        <v>12328844.89</v>
      </c>
      <c r="E55" s="23">
        <v>4185523.2</v>
      </c>
      <c r="F55" s="23">
        <v>4544500</v>
      </c>
      <c r="G55" s="23">
        <v>1331300</v>
      </c>
      <c r="H55" s="23">
        <v>550961.15</v>
      </c>
      <c r="I55" s="23">
        <v>25000</v>
      </c>
      <c r="J55" s="23">
        <v>1691560.54</v>
      </c>
    </row>
    <row r="56" spans="1:10" ht="34.5" customHeight="1">
      <c r="A56" s="13" t="s">
        <v>34</v>
      </c>
      <c r="B56" s="7">
        <v>420</v>
      </c>
      <c r="C56" s="20"/>
      <c r="D56" s="23"/>
      <c r="E56" s="23"/>
      <c r="F56" s="23"/>
      <c r="G56" s="23"/>
      <c r="H56" s="23"/>
      <c r="I56" s="23"/>
      <c r="J56" s="23"/>
    </row>
    <row r="57" spans="1:10" s="4" customFormat="1" ht="34.5" customHeight="1">
      <c r="A57" s="16" t="s">
        <v>35</v>
      </c>
      <c r="B57" s="11">
        <v>500</v>
      </c>
      <c r="C57" s="19"/>
      <c r="D57" s="22">
        <f>SUM(E57:J57)</f>
        <v>9012.689999999999</v>
      </c>
      <c r="E57" s="22">
        <v>0</v>
      </c>
      <c r="F57" s="22">
        <v>0</v>
      </c>
      <c r="G57" s="22">
        <v>0</v>
      </c>
      <c r="H57" s="22">
        <v>6961.15</v>
      </c>
      <c r="I57" s="22">
        <v>0</v>
      </c>
      <c r="J57" s="22">
        <v>2051.54</v>
      </c>
    </row>
    <row r="58" spans="1:10" s="4" customFormat="1" ht="34.5" customHeight="1">
      <c r="A58" s="16" t="s">
        <v>36</v>
      </c>
      <c r="B58" s="11">
        <v>600</v>
      </c>
      <c r="C58" s="19"/>
      <c r="D58" s="22"/>
      <c r="E58" s="22"/>
      <c r="F58" s="22"/>
      <c r="G58" s="22"/>
      <c r="H58" s="22"/>
      <c r="I58" s="22"/>
      <c r="J58" s="22"/>
    </row>
  </sheetData>
  <sheetProtection selectLockedCells="1" selectUnlockedCells="1"/>
  <mergeCells count="8">
    <mergeCell ref="D4:J4"/>
    <mergeCell ref="D5:D6"/>
    <mergeCell ref="E5:J5"/>
    <mergeCell ref="B21:B23"/>
    <mergeCell ref="A2:J2"/>
    <mergeCell ref="A4:A6"/>
    <mergeCell ref="B4:B6"/>
    <mergeCell ref="C4:C6"/>
  </mergeCells>
  <printOptions/>
  <pageMargins left="0.5905511811023623" right="0.3937007874015748" top="0.5905511811023623" bottom="0.3937007874015748" header="0" footer="0"/>
  <pageSetup fitToHeight="0" fitToWidth="1"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5118110236220472" right="0.5118110236220472" top="0.5905511811023623" bottom="0.1968503937007874" header="0" footer="0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</dc:creator>
  <cp:keywords/>
  <dc:description/>
  <cp:lastModifiedBy>User</cp:lastModifiedBy>
  <cp:lastPrinted>2017-05-05T09:15:18Z</cp:lastPrinted>
  <dcterms:created xsi:type="dcterms:W3CDTF">2017-01-15T17:02:10Z</dcterms:created>
  <dcterms:modified xsi:type="dcterms:W3CDTF">2017-05-12T05:24:18Z</dcterms:modified>
  <cp:category/>
  <cp:version/>
  <cp:contentType/>
  <cp:contentStatus/>
</cp:coreProperties>
</file>